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tabRatio="576" activeTab="4"/>
  </bookViews>
  <sheets>
    <sheet name="PL" sheetId="1" r:id="rId1"/>
    <sheet name="BS" sheetId="2" r:id="rId2"/>
    <sheet name="cashflow" sheetId="3" r:id="rId3"/>
    <sheet name="Equity" sheetId="4" r:id="rId4"/>
    <sheet name="Appendix 1- segment" sheetId="5" r:id="rId5"/>
  </sheets>
  <definedNames>
    <definedName name="_xlnm.Print_Area" localSheetId="4">'Appendix 1- segment'!$A$1:$J$74</definedName>
    <definedName name="_xlnm.Print_Area" localSheetId="1">'BS'!$A$1:$E$62</definedName>
    <definedName name="_xlnm.Print_Area" localSheetId="2">'cashflow'!$A$1:$F$49</definedName>
    <definedName name="_xlnm.Print_Area" localSheetId="3">'Equity'!$A$1:$N$50</definedName>
    <definedName name="_xlnm.Print_Area" localSheetId="0">'PL'!$A$1:$G$55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<sst xmlns="http://schemas.openxmlformats.org/spreadsheetml/2006/main" count="259" uniqueCount="170">
  <si>
    <t>Unaudited</t>
  </si>
  <si>
    <t>Profit Before Tax</t>
  </si>
  <si>
    <t>RM'000</t>
  </si>
  <si>
    <t>ASSETS</t>
  </si>
  <si>
    <t>Cash and short-term funds</t>
  </si>
  <si>
    <t>Deposits and placements with financial institutions</t>
  </si>
  <si>
    <t>Dealing securities</t>
  </si>
  <si>
    <t>Investment securities</t>
  </si>
  <si>
    <t>Loans and advances</t>
  </si>
  <si>
    <t>Other assets</t>
  </si>
  <si>
    <t>TOTAL ASSETS</t>
  </si>
  <si>
    <t>LIABILITIES AND SHAREHOLDERS' FUNDS</t>
  </si>
  <si>
    <t>Deposits from customers</t>
  </si>
  <si>
    <t>Bills and acceptances payable</t>
  </si>
  <si>
    <t>Other liabilities</t>
  </si>
  <si>
    <t>TOTAL LIABILITIES</t>
  </si>
  <si>
    <t>SHAREHOLDERS' FUNDS</t>
  </si>
  <si>
    <t>TOTAL LIABILITIES AND SHAREHOLDERS' FUNDS</t>
  </si>
  <si>
    <t>Total</t>
  </si>
  <si>
    <t>Others</t>
  </si>
  <si>
    <t xml:space="preserve"> </t>
  </si>
  <si>
    <t xml:space="preserve">   Share premium</t>
  </si>
  <si>
    <t>Real property assets</t>
  </si>
  <si>
    <t>Exceptional items</t>
  </si>
  <si>
    <t>UNAUDITED</t>
  </si>
  <si>
    <t>AUDITED</t>
  </si>
  <si>
    <t>FINANCIAL</t>
  </si>
  <si>
    <t>YEAR  ENDED</t>
  </si>
  <si>
    <t>Property, plant and equipment</t>
  </si>
  <si>
    <t>Share capital</t>
  </si>
  <si>
    <t>Reserves</t>
  </si>
  <si>
    <t>Taxation</t>
  </si>
  <si>
    <t>Statutory deposits</t>
  </si>
  <si>
    <t>Other investments</t>
  </si>
  <si>
    <t xml:space="preserve">Goodwill </t>
  </si>
  <si>
    <t xml:space="preserve">Ended </t>
  </si>
  <si>
    <t>Adjustment for non-cash flow:-</t>
  </si>
  <si>
    <t>Operating profit before changes in working capital</t>
  </si>
  <si>
    <t>Changes in working capital :-</t>
  </si>
  <si>
    <t>Net Change in Cash &amp; Cash Equivalents</t>
  </si>
  <si>
    <t>Tax</t>
  </si>
  <si>
    <t xml:space="preserve">Share </t>
  </si>
  <si>
    <t>Capital</t>
  </si>
  <si>
    <t>Share</t>
  </si>
  <si>
    <t xml:space="preserve">Statutory </t>
  </si>
  <si>
    <t>Reserve</t>
  </si>
  <si>
    <t>Premium</t>
  </si>
  <si>
    <t xml:space="preserve">Accumulated </t>
  </si>
  <si>
    <t>Cash Flows From Investing Activities</t>
  </si>
  <si>
    <t>Cash Flows From Financing Activities</t>
  </si>
  <si>
    <t xml:space="preserve"> Less: Fixed deposit pledged as security with licensed bank</t>
  </si>
  <si>
    <t>CONDENSED CONSOLIDATED BALANCE SHEET</t>
  </si>
  <si>
    <t>Interest income</t>
  </si>
  <si>
    <t>Interest expenses</t>
  </si>
  <si>
    <t>Net interest income</t>
  </si>
  <si>
    <t>Loan loss and provision</t>
  </si>
  <si>
    <t>Net income</t>
  </si>
  <si>
    <t>Overhead expenses</t>
  </si>
  <si>
    <t>Minority interest</t>
  </si>
  <si>
    <t>- Basic</t>
  </si>
  <si>
    <t>Other revenue and non-interest income</t>
  </si>
  <si>
    <t>BUSINESS SEGMENT</t>
  </si>
  <si>
    <t>Banking</t>
  </si>
  <si>
    <t xml:space="preserve">Commercial </t>
  </si>
  <si>
    <t>Merchant</t>
  </si>
  <si>
    <t>Finance</t>
  </si>
  <si>
    <t>Total revenue</t>
  </si>
  <si>
    <t>RESULTS</t>
  </si>
  <si>
    <t>Segment results</t>
  </si>
  <si>
    <t>Operating profit</t>
  </si>
  <si>
    <t>Profit before taxation</t>
  </si>
  <si>
    <t>Profit after taxation</t>
  </si>
  <si>
    <t>Elimination</t>
  </si>
  <si>
    <t>Consolidated</t>
  </si>
  <si>
    <t>A8</t>
  </si>
  <si>
    <t>Appendix 1</t>
  </si>
  <si>
    <t>Unit</t>
  </si>
  <si>
    <t>Trust</t>
  </si>
  <si>
    <t>Net profit for the year</t>
  </si>
  <si>
    <t>(Company Number : 6627-X)</t>
  </si>
  <si>
    <t>(Incorporated in Malaysia)</t>
  </si>
  <si>
    <t xml:space="preserve">MALAYSIAN PLANTATIONS BERHAD </t>
  </si>
  <si>
    <t>(The figures have not been audited)</t>
  </si>
  <si>
    <t xml:space="preserve">QUARTERLY REPORT ON CONSOLIDATED RESULTS </t>
  </si>
  <si>
    <t xml:space="preserve">The Board  of  Directors  of  Malaysian Plantations Berhad ("MPlant") wishes  to  announce  the unaudited  </t>
  </si>
  <si>
    <t>Development properties</t>
  </si>
  <si>
    <t>Minority interests</t>
  </si>
  <si>
    <t>Losses</t>
  </si>
  <si>
    <t>Tax recoverable</t>
  </si>
  <si>
    <t>Provision for taxation</t>
  </si>
  <si>
    <t xml:space="preserve">REVENUE </t>
  </si>
  <si>
    <t>External revenue</t>
  </si>
  <si>
    <t>Inter-segment revenue</t>
  </si>
  <si>
    <t>Finance cost</t>
  </si>
  <si>
    <t>Housing loans due to Cagamas</t>
  </si>
  <si>
    <t>Short term borrowings</t>
  </si>
  <si>
    <t>Revenue</t>
  </si>
  <si>
    <t>Islamic banking income</t>
  </si>
  <si>
    <t>7.75% subordinated bonds</t>
  </si>
  <si>
    <t>Net profit for the period</t>
  </si>
  <si>
    <t xml:space="preserve">  </t>
  </si>
  <si>
    <t>Earnings per share (sen):-</t>
  </si>
  <si>
    <t>Deposits and placements of banks and other financial institutions</t>
  </si>
  <si>
    <t>Obligation on securities sold under repurchase agreements</t>
  </si>
  <si>
    <t xml:space="preserve">   Capital reserve</t>
  </si>
  <si>
    <t xml:space="preserve">   Statutory reserve</t>
  </si>
  <si>
    <t>CONDENSED CONSOLIDATED INCOME STATEMENTS</t>
  </si>
  <si>
    <t>Cash &amp; Cash Equivalents at beginning of period</t>
  </si>
  <si>
    <t>Cash and cash equivalents consist of:-</t>
  </si>
  <si>
    <t xml:space="preserve"> Profit for the period</t>
  </si>
  <si>
    <t>(The Condensed Consolidated Statement of Changes In Equity should be read in conjunction with the audited Annual Financial Statements of the Group for the year ended 31 March 2003)</t>
  </si>
  <si>
    <t xml:space="preserve">     Net change in current assets</t>
  </si>
  <si>
    <t xml:space="preserve">     Net change in current liabilities</t>
  </si>
  <si>
    <t xml:space="preserve">     Taxation paid</t>
  </si>
  <si>
    <t xml:space="preserve">      Investing activities</t>
  </si>
  <si>
    <t xml:space="preserve">      Other financing activities</t>
  </si>
  <si>
    <t>Cash &amp; Cash Equivalents at end of period</t>
  </si>
  <si>
    <t xml:space="preserve">     Non-cash and non operating items</t>
  </si>
  <si>
    <t>31.3.2003</t>
  </si>
  <si>
    <t>Net tangible assets per share (RM)</t>
  </si>
  <si>
    <t>( The Condensed Consolidated Balance Sheet should be read in conjunction with the audited Annual Financial Statements of the Group for the year ended 31 March 2003)</t>
  </si>
  <si>
    <t>(The Condensed Consolidated Income Statements should be read in conjunction with the audited Annual Financial Statements of the Group for the year ended 31 March 2003)</t>
  </si>
  <si>
    <t xml:space="preserve">      Cash &amp; Bank Balances</t>
  </si>
  <si>
    <t xml:space="preserve">      Deposits and placements with financial institutions</t>
  </si>
  <si>
    <t>MALAYSIAN PLANTATIONS BERHAD</t>
  </si>
  <si>
    <t>Ended</t>
  </si>
  <si>
    <t>Movement during the period</t>
  </si>
  <si>
    <t>Balance as at 1 April 2003</t>
  </si>
  <si>
    <t xml:space="preserve"> Dividend paid</t>
  </si>
  <si>
    <t>Net cash generated from operating activities</t>
  </si>
  <si>
    <t>Balance as at 1 April 2002</t>
  </si>
  <si>
    <t xml:space="preserve"> ICULS conversion</t>
  </si>
  <si>
    <t xml:space="preserve"> Rights Issue</t>
  </si>
  <si>
    <t xml:space="preserve">- Fully diluted      </t>
  </si>
  <si>
    <t xml:space="preserve">FOR THE FOURTH FINANCIAL QUARTER ENDED 31 MARCH 2004 </t>
  </si>
  <si>
    <t>results for the fourth financial quarter ended 31 March 2004 as follows:-</t>
  </si>
  <si>
    <t>FOR THE FINANCIAL YEAR ENDED 31 MARCH 2004</t>
  </si>
  <si>
    <t>Balance as at 31 March 2004</t>
  </si>
  <si>
    <t>Deferred tax assets</t>
  </si>
  <si>
    <t>Audited</t>
  </si>
  <si>
    <t>Twelve Months</t>
  </si>
  <si>
    <t>- as previously stated</t>
  </si>
  <si>
    <t>- prior year adjustments</t>
  </si>
  <si>
    <t xml:space="preserve"> Transfer to statutory reserve</t>
  </si>
  <si>
    <t>Deferred tax liabilities</t>
  </si>
  <si>
    <t>Balance as at 31 March 2003</t>
  </si>
  <si>
    <t>&lt;--------- 4th Quarter ended ---------&gt;</t>
  </si>
  <si>
    <t>&lt;-------- Cumulative Quarter ---------&gt;</t>
  </si>
  <si>
    <t>31.3.2004</t>
  </si>
  <si>
    <t>YEAR ENDED</t>
  </si>
  <si>
    <t>OTHER INFORMATION</t>
  </si>
  <si>
    <t>Capital expenditure</t>
  </si>
  <si>
    <t>Depreciation</t>
  </si>
  <si>
    <t>Amortisation of goodwill</t>
  </si>
  <si>
    <t>Non-cash expenses other than</t>
  </si>
  <si>
    <t>depreciation, amortisation of goodwill</t>
  </si>
  <si>
    <t>&lt;--------------------------------------------------------Year Ended  31 March 2004 -----------------------------------------------------&gt;</t>
  </si>
  <si>
    <t>&lt;--------------------------------------------------------Year Ended  31 March 2003 -----------------------------------------------------&gt;</t>
  </si>
  <si>
    <t>(The Condensed Consolidated Cash Flow Statement should be read in conjunction with the audited Annual Financial Statements of the Group for the year ended 31 March 2003)</t>
  </si>
  <si>
    <t xml:space="preserve">   Accumulated losses</t>
  </si>
  <si>
    <t>FOR THE FINANCIAL YEAR ENDED 31 MARCH 2004 (UNAUDITED)</t>
  </si>
  <si>
    <t xml:space="preserve">As restated </t>
  </si>
  <si>
    <t xml:space="preserve"> Conversion of warrants</t>
  </si>
  <si>
    <t>As restated</t>
  </si>
  <si>
    <t>SEGMENT INFORMATION FOR THE FINANCIAL YEAR ENDED 31 MARCH 2004</t>
  </si>
  <si>
    <t xml:space="preserve"> and impairment loss</t>
  </si>
  <si>
    <t>SEGMENT INFORMATION FOR THE FINANCIAL YEAR ENDED 31 MARCH 2003</t>
  </si>
  <si>
    <t>CONDENSED CONSOLIDATED STATEMENT OF CHANGES IN EQUITY</t>
  </si>
  <si>
    <t>CONDENSED CONSOLIDATED CASH FLOW STATEMENTS</t>
  </si>
  <si>
    <t>FOR THE FINANCIAL YEAR ENDED 31 MARCH 2003 (AUDITED)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</si>
</sst>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,"/>
    <numFmt numFmtId="173" formatCode="#,##0,;[Red]\(#,##0\)"/>
    <numFmt numFmtId="174" formatCode="_(* #,##0_);_(* \(#,##0\);_(* &quot;-&quot;??_);_(@_)"/>
    <numFmt numFmtId="175" formatCode="#,##0_ ;[Red]\-#,##0\ "/>
    <numFmt numFmtId="176" formatCode="_(* #,##0.0000_);_(* \(#,##0.0000\);_(* &quot;-&quot;??_);_(@_)"/>
    <numFmt numFmtId="177" formatCode="dd\ mmmm\ yyyy"/>
    <numFmt numFmtId="178" formatCode="0.00_);\(0.00\)"/>
    <numFmt numFmtId="179" formatCode="_(* #,##0.00000_);_(* \(#,##0.000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i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" xfId="0" applyFont="1" applyBorder="1" applyAlignment="1" quotePrefix="1">
      <alignment horizontal="right"/>
    </xf>
    <xf numFmtId="173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174" fontId="6" fillId="0" borderId="0" xfId="15" applyNumberFormat="1" applyFont="1" applyAlignment="1">
      <alignment/>
    </xf>
    <xf numFmtId="174" fontId="7" fillId="0" borderId="0" xfId="15" applyNumberFormat="1" applyFont="1" applyFill="1" applyAlignment="1">
      <alignment/>
    </xf>
    <xf numFmtId="174" fontId="7" fillId="0" borderId="0" xfId="15" applyNumberFormat="1" applyFont="1" applyAlignment="1">
      <alignment/>
    </xf>
    <xf numFmtId="0" fontId="6" fillId="0" borderId="0" xfId="0" applyFont="1" applyAlignment="1">
      <alignment vertical="center"/>
    </xf>
    <xf numFmtId="174" fontId="6" fillId="0" borderId="2" xfId="15" applyNumberFormat="1" applyFont="1" applyBorder="1" applyAlignment="1">
      <alignment/>
    </xf>
    <xf numFmtId="174" fontId="6" fillId="0" borderId="3" xfId="15" applyNumberFormat="1" applyFont="1" applyBorder="1" applyAlignment="1">
      <alignment vertical="center"/>
    </xf>
    <xf numFmtId="174" fontId="7" fillId="0" borderId="3" xfId="15" applyNumberFormat="1" applyFont="1" applyBorder="1" applyAlignment="1">
      <alignment vertical="center"/>
    </xf>
    <xf numFmtId="174" fontId="7" fillId="0" borderId="0" xfId="15" applyNumberFormat="1" applyFont="1" applyBorder="1" applyAlignment="1">
      <alignment vertical="center"/>
    </xf>
    <xf numFmtId="174" fontId="6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center"/>
    </xf>
    <xf numFmtId="37" fontId="7" fillId="0" borderId="0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41" fontId="4" fillId="0" borderId="1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15" applyNumberFormat="1" applyFont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17" fillId="0" borderId="0" xfId="0" applyNumberFormat="1" applyFont="1" applyBorder="1" applyAlignment="1">
      <alignment/>
    </xf>
    <xf numFmtId="41" fontId="7" fillId="0" borderId="1" xfId="0" applyNumberFormat="1" applyFont="1" applyBorder="1" applyAlignment="1">
      <alignment/>
    </xf>
    <xf numFmtId="41" fontId="1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41" fontId="7" fillId="0" borderId="4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9" fontId="7" fillId="0" borderId="0" xfId="0" applyNumberFormat="1" applyFont="1" applyBorder="1" applyAlignment="1" quotePrefix="1">
      <alignment horizontal="right"/>
    </xf>
    <xf numFmtId="43" fontId="7" fillId="0" borderId="0" xfId="15" applyFont="1" applyAlignment="1">
      <alignment/>
    </xf>
    <xf numFmtId="174" fontId="4" fillId="0" borderId="0" xfId="0" applyNumberFormat="1" applyFont="1" applyAlignment="1">
      <alignment/>
    </xf>
    <xf numFmtId="174" fontId="7" fillId="0" borderId="5" xfId="15" applyNumberFormat="1" applyFont="1" applyBorder="1" applyAlignment="1">
      <alignment horizontal="right"/>
    </xf>
    <xf numFmtId="174" fontId="7" fillId="0" borderId="0" xfId="15" applyNumberFormat="1" applyFont="1" applyAlignment="1">
      <alignment vertical="center"/>
    </xf>
    <xf numFmtId="174" fontId="7" fillId="0" borderId="1" xfId="15" applyNumberFormat="1" applyFont="1" applyBorder="1" applyAlignment="1">
      <alignment/>
    </xf>
    <xf numFmtId="174" fontId="7" fillId="0" borderId="3" xfId="15" applyNumberFormat="1" applyFont="1" applyBorder="1" applyAlignment="1">
      <alignment/>
    </xf>
    <xf numFmtId="174" fontId="7" fillId="0" borderId="6" xfId="15" applyNumberFormat="1" applyFont="1" applyBorder="1" applyAlignment="1">
      <alignment/>
    </xf>
    <xf numFmtId="43" fontId="6" fillId="0" borderId="7" xfId="15" applyFont="1" applyBorder="1" applyAlignment="1">
      <alignment vertical="center"/>
    </xf>
    <xf numFmtId="41" fontId="7" fillId="0" borderId="2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41" fontId="7" fillId="0" borderId="2" xfId="15" applyNumberFormat="1" applyFont="1" applyFill="1" applyBorder="1" applyAlignment="1">
      <alignment/>
    </xf>
    <xf numFmtId="41" fontId="7" fillId="0" borderId="2" xfId="0" applyNumberFormat="1" applyFont="1" applyBorder="1" applyAlignment="1">
      <alignment/>
    </xf>
    <xf numFmtId="43" fontId="7" fillId="0" borderId="0" xfId="0" applyNumberFormat="1" applyFont="1" applyBorder="1" applyAlignment="1" quotePrefix="1">
      <alignment horizontal="right"/>
    </xf>
    <xf numFmtId="41" fontId="7" fillId="0" borderId="1" xfId="15" applyNumberFormat="1" applyFont="1" applyBorder="1" applyAlignment="1">
      <alignment/>
    </xf>
    <xf numFmtId="41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center"/>
    </xf>
    <xf numFmtId="174" fontId="7" fillId="0" borderId="1" xfId="0" applyNumberFormat="1" applyFont="1" applyBorder="1" applyAlignment="1" quotePrefix="1">
      <alignment horizontal="right"/>
    </xf>
    <xf numFmtId="174" fontId="7" fillId="0" borderId="1" xfId="0" applyNumberFormat="1" applyFont="1" applyBorder="1" applyAlignment="1">
      <alignment/>
    </xf>
    <xf numFmtId="174" fontId="7" fillId="0" borderId="3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2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20" fillId="0" borderId="0" xfId="0" applyFont="1" applyAlignment="1">
      <alignment horizontal="left" vertical="justify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 quotePrefix="1">
      <alignment horizontal="left" vertical="justify"/>
    </xf>
    <xf numFmtId="0" fontId="4" fillId="0" borderId="0" xfId="0" applyFont="1" applyAlignment="1" quotePrefix="1">
      <alignment horizontal="left" vertical="justify"/>
    </xf>
    <xf numFmtId="0" fontId="4" fillId="0" borderId="0" xfId="0" applyFont="1" applyAlignment="1">
      <alignment horizontal="left" vertical="justify"/>
    </xf>
    <xf numFmtId="0" fontId="16" fillId="0" borderId="0" xfId="0" applyFont="1" applyBorder="1" applyAlignment="1">
      <alignment horizontal="left" vertical="justify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2"/>
  <sheetViews>
    <sheetView zoomScale="85" zoomScaleNormal="85" workbookViewId="0" topLeftCell="A1">
      <selection activeCell="F12" sqref="F12"/>
    </sheetView>
  </sheetViews>
  <sheetFormatPr defaultColWidth="9.140625" defaultRowHeight="12.75"/>
  <cols>
    <col min="1" max="1" width="3.8515625" style="1" customWidth="1"/>
    <col min="2" max="2" width="33.421875" style="1" customWidth="1"/>
    <col min="3" max="4" width="16.140625" style="1" customWidth="1"/>
    <col min="5" max="5" width="2.140625" style="1" customWidth="1"/>
    <col min="6" max="7" width="16.140625" style="1" customWidth="1"/>
    <col min="8" max="16384" width="9.140625" style="1" customWidth="1"/>
  </cols>
  <sheetData>
    <row r="1" spans="1:7" ht="25.5">
      <c r="A1" s="95" t="s">
        <v>81</v>
      </c>
      <c r="B1" s="95"/>
      <c r="C1" s="95"/>
      <c r="D1" s="95"/>
      <c r="E1" s="95"/>
      <c r="F1" s="95"/>
      <c r="G1" s="95"/>
    </row>
    <row r="2" spans="1:7" ht="15">
      <c r="A2" s="97" t="s">
        <v>79</v>
      </c>
      <c r="B2" s="97"/>
      <c r="C2" s="97"/>
      <c r="D2" s="97"/>
      <c r="E2" s="97"/>
      <c r="F2" s="97"/>
      <c r="G2" s="97"/>
    </row>
    <row r="3" spans="1:7" ht="15">
      <c r="A3" s="97" t="s">
        <v>80</v>
      </c>
      <c r="B3" s="97"/>
      <c r="C3" s="97"/>
      <c r="D3" s="97"/>
      <c r="E3" s="97"/>
      <c r="F3" s="97"/>
      <c r="G3" s="97"/>
    </row>
    <row r="4" ht="12.75">
      <c r="B4" s="2"/>
    </row>
    <row r="5" spans="1:7" ht="15.75">
      <c r="A5" s="96" t="s">
        <v>83</v>
      </c>
      <c r="B5" s="96"/>
      <c r="C5" s="96"/>
      <c r="D5" s="96"/>
      <c r="E5" s="96"/>
      <c r="F5" s="96"/>
      <c r="G5" s="96"/>
    </row>
    <row r="6" spans="1:7" ht="15.75">
      <c r="A6" s="96" t="s">
        <v>134</v>
      </c>
      <c r="B6" s="96"/>
      <c r="C6" s="96"/>
      <c r="D6" s="96"/>
      <c r="E6" s="96"/>
      <c r="F6" s="96"/>
      <c r="G6" s="96"/>
    </row>
    <row r="7" spans="1:7" ht="13.5" customHeight="1">
      <c r="A7" s="97" t="s">
        <v>82</v>
      </c>
      <c r="B7" s="97"/>
      <c r="C7" s="97"/>
      <c r="D7" s="97"/>
      <c r="E7" s="97"/>
      <c r="F7" s="97"/>
      <c r="G7" s="97"/>
    </row>
    <row r="8" spans="1:7" ht="13.5" customHeight="1">
      <c r="A8" s="6"/>
      <c r="B8" s="6"/>
      <c r="C8" s="6"/>
      <c r="D8" s="6"/>
      <c r="E8" s="6"/>
      <c r="F8" s="6"/>
      <c r="G8" s="6"/>
    </row>
    <row r="9" ht="15.75">
      <c r="B9" s="5" t="s">
        <v>84</v>
      </c>
    </row>
    <row r="10" ht="15.75">
      <c r="B10" s="5" t="s">
        <v>135</v>
      </c>
    </row>
    <row r="11" ht="15">
      <c r="B11" s="4"/>
    </row>
    <row r="12" s="4" customFormat="1" ht="15">
      <c r="B12" s="3" t="s">
        <v>106</v>
      </c>
    </row>
    <row r="13" s="4" customFormat="1" ht="15"/>
    <row r="14" spans="4:7" s="4" customFormat="1" ht="15">
      <c r="D14" s="9"/>
      <c r="F14" s="9"/>
      <c r="G14" s="9"/>
    </row>
    <row r="15" spans="3:7" s="4" customFormat="1" ht="15">
      <c r="C15" s="98" t="s">
        <v>146</v>
      </c>
      <c r="D15" s="98"/>
      <c r="E15" s="74"/>
      <c r="F15" s="98" t="s">
        <v>147</v>
      </c>
      <c r="G15" s="98"/>
    </row>
    <row r="16" spans="3:7" s="4" customFormat="1" ht="15">
      <c r="C16" s="75" t="s">
        <v>148</v>
      </c>
      <c r="D16" s="75" t="s">
        <v>118</v>
      </c>
      <c r="E16" s="74"/>
      <c r="F16" s="76" t="s">
        <v>148</v>
      </c>
      <c r="G16" s="76" t="s">
        <v>118</v>
      </c>
    </row>
    <row r="17" spans="3:8" s="4" customFormat="1" ht="15">
      <c r="C17" s="9" t="s">
        <v>2</v>
      </c>
      <c r="D17" s="9" t="s">
        <v>2</v>
      </c>
      <c r="E17" s="10"/>
      <c r="F17" s="9" t="s">
        <v>2</v>
      </c>
      <c r="G17" s="9" t="s">
        <v>2</v>
      </c>
      <c r="H17" s="52"/>
    </row>
    <row r="18" spans="3:8" s="4" customFormat="1" ht="15">
      <c r="C18" s="9"/>
      <c r="D18" s="9"/>
      <c r="E18" s="10"/>
      <c r="F18" s="9"/>
      <c r="G18" s="9"/>
      <c r="H18" s="52"/>
    </row>
    <row r="19" spans="2:8" s="4" customFormat="1" ht="15.75" thickBot="1">
      <c r="B19" s="4" t="s">
        <v>96</v>
      </c>
      <c r="C19" s="66">
        <v>321402</v>
      </c>
      <c r="D19" s="66">
        <v>372471</v>
      </c>
      <c r="E19" s="10"/>
      <c r="F19" s="66">
        <v>1429744</v>
      </c>
      <c r="G19" s="66">
        <v>1426854</v>
      </c>
      <c r="H19" s="52"/>
    </row>
    <row r="20" s="4" customFormat="1" ht="15"/>
    <row r="21" spans="2:7" s="4" customFormat="1" ht="15">
      <c r="B21" s="4" t="s">
        <v>52</v>
      </c>
      <c r="C21" s="55">
        <v>276351</v>
      </c>
      <c r="D21" s="48">
        <v>280400</v>
      </c>
      <c r="E21" s="48"/>
      <c r="F21" s="55">
        <v>1104686</v>
      </c>
      <c r="G21" s="48">
        <v>1080061</v>
      </c>
    </row>
    <row r="22" spans="2:7" s="4" customFormat="1" ht="15">
      <c r="B22" s="4" t="s">
        <v>53</v>
      </c>
      <c r="C22" s="56">
        <v>-141651</v>
      </c>
      <c r="D22" s="56">
        <v>-131300</v>
      </c>
      <c r="E22" s="48"/>
      <c r="F22" s="56">
        <v>-550984</v>
      </c>
      <c r="G22" s="56">
        <v>-544335</v>
      </c>
    </row>
    <row r="23" spans="2:7" s="4" customFormat="1" ht="15">
      <c r="B23" s="4" t="s">
        <v>54</v>
      </c>
      <c r="C23" s="48">
        <f>+C22+C21</f>
        <v>134700</v>
      </c>
      <c r="D23" s="48">
        <f>+D22+D21</f>
        <v>149100</v>
      </c>
      <c r="E23" s="48"/>
      <c r="F23" s="48">
        <f>+F22+F21</f>
        <v>553702</v>
      </c>
      <c r="G23" s="48">
        <f>+G22+G21</f>
        <v>535726</v>
      </c>
    </row>
    <row r="24" spans="3:7" s="4" customFormat="1" ht="15">
      <c r="C24" s="48"/>
      <c r="D24" s="48"/>
      <c r="E24" s="48"/>
      <c r="F24" s="48"/>
      <c r="G24" s="48"/>
    </row>
    <row r="25" spans="2:7" s="4" customFormat="1" ht="15">
      <c r="B25" s="4" t="s">
        <v>97</v>
      </c>
      <c r="C25" s="48">
        <v>8865</v>
      </c>
      <c r="D25" s="48">
        <v>3259</v>
      </c>
      <c r="E25" s="48"/>
      <c r="F25" s="48">
        <v>32840</v>
      </c>
      <c r="G25" s="48">
        <v>15264</v>
      </c>
    </row>
    <row r="26" spans="2:7" s="4" customFormat="1" ht="15">
      <c r="B26" s="4" t="s">
        <v>55</v>
      </c>
      <c r="C26" s="47">
        <v>-29947</v>
      </c>
      <c r="D26" s="47">
        <v>-64011</v>
      </c>
      <c r="E26" s="47"/>
      <c r="F26" s="47">
        <v>-160761</v>
      </c>
      <c r="G26" s="47">
        <v>-177717</v>
      </c>
    </row>
    <row r="27" spans="3:7" s="4" customFormat="1" ht="3" customHeight="1">
      <c r="C27" s="56"/>
      <c r="D27" s="56"/>
      <c r="E27" s="47"/>
      <c r="F27" s="56"/>
      <c r="G27" s="56"/>
    </row>
    <row r="28" spans="3:7" s="4" customFormat="1" ht="15">
      <c r="C28" s="47">
        <f>+C26+C25+C23</f>
        <v>113618</v>
      </c>
      <c r="D28" s="47">
        <f>+D26+D25+D23</f>
        <v>88348</v>
      </c>
      <c r="E28" s="47"/>
      <c r="F28" s="47">
        <f>+F26+F25+F23</f>
        <v>425781</v>
      </c>
      <c r="G28" s="47">
        <f>+G26+G25+G23</f>
        <v>373273</v>
      </c>
    </row>
    <row r="29" spans="3:7" s="4" customFormat="1" ht="15">
      <c r="C29" s="57"/>
      <c r="D29" s="47"/>
      <c r="E29" s="47"/>
      <c r="F29" s="57"/>
      <c r="G29" s="47"/>
    </row>
    <row r="30" spans="2:7" s="4" customFormat="1" ht="15">
      <c r="B30" s="4" t="s">
        <v>60</v>
      </c>
      <c r="C30" s="47">
        <v>18353</v>
      </c>
      <c r="D30" s="47">
        <v>50984</v>
      </c>
      <c r="E30" s="47"/>
      <c r="F30" s="47">
        <v>165110</v>
      </c>
      <c r="G30" s="47">
        <v>162678</v>
      </c>
    </row>
    <row r="31" spans="3:7" s="4" customFormat="1" ht="15">
      <c r="C31" s="56"/>
      <c r="D31" s="56"/>
      <c r="E31" s="47"/>
      <c r="F31" s="56"/>
      <c r="G31" s="56"/>
    </row>
    <row r="32" spans="2:7" s="4" customFormat="1" ht="15">
      <c r="B32" s="4" t="s">
        <v>56</v>
      </c>
      <c r="C32" s="47">
        <f>+C30+C28</f>
        <v>131971</v>
      </c>
      <c r="D32" s="47">
        <f>+D30+D28</f>
        <v>139332</v>
      </c>
      <c r="E32" s="47"/>
      <c r="F32" s="47">
        <f>+F30+F28</f>
        <v>590891</v>
      </c>
      <c r="G32" s="47">
        <f>+G30+G28</f>
        <v>535951</v>
      </c>
    </row>
    <row r="33" spans="3:7" s="4" customFormat="1" ht="15">
      <c r="C33" s="57"/>
      <c r="D33" s="47"/>
      <c r="E33" s="47"/>
      <c r="F33" s="57"/>
      <c r="G33" s="47"/>
    </row>
    <row r="34" spans="2:7" s="4" customFormat="1" ht="15">
      <c r="B34" s="4" t="s">
        <v>57</v>
      </c>
      <c r="C34" s="47">
        <v>-79341</v>
      </c>
      <c r="D34" s="47">
        <v>-75512</v>
      </c>
      <c r="E34" s="47"/>
      <c r="F34" s="47">
        <v>-313854</v>
      </c>
      <c r="G34" s="47">
        <v>-326420</v>
      </c>
    </row>
    <row r="35" spans="2:7" s="4" customFormat="1" ht="15" hidden="1">
      <c r="B35" s="4" t="s">
        <v>23</v>
      </c>
      <c r="C35" s="48">
        <v>0</v>
      </c>
      <c r="D35" s="48">
        <v>0</v>
      </c>
      <c r="E35" s="47"/>
      <c r="F35" s="48">
        <v>0</v>
      </c>
      <c r="G35" s="48">
        <v>0</v>
      </c>
    </row>
    <row r="36" spans="1:7" s="4" customFormat="1" ht="15">
      <c r="A36" s="58"/>
      <c r="C36" s="56"/>
      <c r="D36" s="56"/>
      <c r="E36" s="47"/>
      <c r="F36" s="56"/>
      <c r="G36" s="56"/>
    </row>
    <row r="37" spans="2:7" s="4" customFormat="1" ht="15">
      <c r="B37" s="4" t="s">
        <v>70</v>
      </c>
      <c r="C37" s="47">
        <f>+C35+C34+C32</f>
        <v>52630</v>
      </c>
      <c r="D37" s="47">
        <f>+D35+D34+D32</f>
        <v>63820</v>
      </c>
      <c r="E37" s="47"/>
      <c r="F37" s="47">
        <f>+F35+F34+F32</f>
        <v>277037</v>
      </c>
      <c r="G37" s="47">
        <f>+G35+G34+G32</f>
        <v>209531</v>
      </c>
    </row>
    <row r="38" spans="3:7" s="4" customFormat="1" ht="15">
      <c r="C38" s="47"/>
      <c r="D38" s="47"/>
      <c r="E38" s="47"/>
      <c r="F38" s="47"/>
      <c r="G38" s="47"/>
    </row>
    <row r="39" spans="2:7" s="4" customFormat="1" ht="15">
      <c r="B39" s="4" t="s">
        <v>31</v>
      </c>
      <c r="C39" s="47">
        <v>-652</v>
      </c>
      <c r="D39" s="47">
        <v>3243</v>
      </c>
      <c r="E39" s="47"/>
      <c r="F39" s="47">
        <v>-74570</v>
      </c>
      <c r="G39" s="47">
        <v>-39186</v>
      </c>
    </row>
    <row r="40" spans="3:7" s="4" customFormat="1" ht="15">
      <c r="C40" s="56"/>
      <c r="D40" s="56"/>
      <c r="E40" s="47"/>
      <c r="F40" s="56"/>
      <c r="G40" s="56"/>
    </row>
    <row r="41" spans="2:7" s="4" customFormat="1" ht="15">
      <c r="B41" s="4" t="s">
        <v>71</v>
      </c>
      <c r="C41" s="47">
        <f>SUM(C37:C40)</f>
        <v>51978</v>
      </c>
      <c r="D41" s="47">
        <f>SUM(D37:D40)</f>
        <v>67063</v>
      </c>
      <c r="E41" s="47"/>
      <c r="F41" s="47">
        <f>SUM(F37:F40)</f>
        <v>202467</v>
      </c>
      <c r="G41" s="47">
        <f>SUM(G37:G40)</f>
        <v>170345</v>
      </c>
    </row>
    <row r="42" spans="3:7" s="4" customFormat="1" ht="15">
      <c r="C42" s="47"/>
      <c r="D42" s="47"/>
      <c r="E42" s="47"/>
      <c r="F42" s="47"/>
      <c r="G42" s="47"/>
    </row>
    <row r="43" spans="2:7" s="4" customFormat="1" ht="15">
      <c r="B43" s="4" t="s">
        <v>86</v>
      </c>
      <c r="C43" s="48">
        <v>-60</v>
      </c>
      <c r="D43" s="48">
        <v>158</v>
      </c>
      <c r="E43" s="47"/>
      <c r="F43" s="48">
        <v>-315</v>
      </c>
      <c r="G43" s="47">
        <v>-5574</v>
      </c>
    </row>
    <row r="44" spans="3:7" s="4" customFormat="1" ht="15">
      <c r="C44" s="56"/>
      <c r="D44" s="56"/>
      <c r="E44" s="47"/>
      <c r="F44" s="56"/>
      <c r="G44" s="56"/>
    </row>
    <row r="45" spans="2:7" s="4" customFormat="1" ht="15.75" thickBot="1">
      <c r="B45" s="4" t="s">
        <v>99</v>
      </c>
      <c r="C45" s="59">
        <f>+C43+C41</f>
        <v>51918</v>
      </c>
      <c r="D45" s="59">
        <f>SUM(D41:D44)</f>
        <v>67221</v>
      </c>
      <c r="E45" s="47"/>
      <c r="F45" s="59">
        <f>SUM(F41:F44)</f>
        <v>202152</v>
      </c>
      <c r="G45" s="59">
        <f>SUM(G41:G44)</f>
        <v>164771</v>
      </c>
    </row>
    <row r="46" spans="3:7" s="4" customFormat="1" ht="15">
      <c r="C46" s="14"/>
      <c r="D46" s="14"/>
      <c r="E46" s="14"/>
      <c r="F46" s="14"/>
      <c r="G46" s="14"/>
    </row>
    <row r="47" spans="3:7" s="4" customFormat="1" ht="15">
      <c r="C47" s="14"/>
      <c r="D47" s="14"/>
      <c r="E47" s="14"/>
      <c r="F47" s="14"/>
      <c r="G47" s="14"/>
    </row>
    <row r="48" spans="2:7" s="4" customFormat="1" ht="15">
      <c r="B48" s="4" t="s">
        <v>101</v>
      </c>
      <c r="C48" s="14"/>
      <c r="D48" s="14"/>
      <c r="E48" s="14"/>
      <c r="F48" s="64"/>
      <c r="G48" s="14"/>
    </row>
    <row r="49" spans="2:12" s="4" customFormat="1" ht="15">
      <c r="B49" s="58" t="s">
        <v>59</v>
      </c>
      <c r="C49" s="60">
        <v>4.47</v>
      </c>
      <c r="D49" s="60">
        <v>6.8</v>
      </c>
      <c r="E49" s="60"/>
      <c r="F49" s="60">
        <v>17.39</v>
      </c>
      <c r="G49" s="60">
        <v>16.66</v>
      </c>
      <c r="H49" s="32"/>
      <c r="I49" s="32"/>
      <c r="J49" s="32"/>
      <c r="K49" s="32"/>
      <c r="L49" s="32"/>
    </row>
    <row r="50" spans="2:12" s="4" customFormat="1" ht="15">
      <c r="B50" s="58" t="s">
        <v>133</v>
      </c>
      <c r="C50" s="63">
        <v>4.14</v>
      </c>
      <c r="D50" s="79">
        <v>0</v>
      </c>
      <c r="E50" s="61"/>
      <c r="F50" s="63">
        <v>16.11</v>
      </c>
      <c r="G50" s="79">
        <v>0</v>
      </c>
      <c r="H50" s="32"/>
      <c r="I50" s="32"/>
      <c r="J50" s="32"/>
      <c r="K50" s="32"/>
      <c r="L50" s="32"/>
    </row>
    <row r="51" spans="3:12" s="4" customFormat="1" ht="15">
      <c r="C51" s="29"/>
      <c r="D51" s="29"/>
      <c r="E51" s="29"/>
      <c r="F51" s="29"/>
      <c r="G51" s="29"/>
      <c r="H51" s="32"/>
      <c r="I51" s="32"/>
      <c r="J51" s="32"/>
      <c r="K51" s="32"/>
      <c r="L51" s="32"/>
    </row>
    <row r="52" spans="3:6" s="4" customFormat="1" ht="15">
      <c r="C52" s="14"/>
      <c r="D52" s="62"/>
      <c r="E52" s="62"/>
      <c r="F52" s="62"/>
    </row>
    <row r="53" spans="2:7" s="4" customFormat="1" ht="28.5" customHeight="1">
      <c r="B53" s="94" t="s">
        <v>121</v>
      </c>
      <c r="C53" s="94"/>
      <c r="D53" s="94"/>
      <c r="E53" s="94"/>
      <c r="F53" s="94"/>
      <c r="G53" s="94"/>
    </row>
    <row r="54" spans="1:6" s="4" customFormat="1" ht="15">
      <c r="A54" s="4" t="s">
        <v>20</v>
      </c>
      <c r="B54" s="58"/>
      <c r="C54" s="14"/>
      <c r="D54" s="62"/>
      <c r="E54" s="62"/>
      <c r="F54" s="62"/>
    </row>
    <row r="55" spans="4:6" s="4" customFormat="1" ht="15">
      <c r="D55" s="62"/>
      <c r="E55" s="62"/>
      <c r="F55" s="62"/>
    </row>
    <row r="56" spans="3:6" s="4" customFormat="1" ht="15">
      <c r="C56" s="14"/>
      <c r="D56" s="62"/>
      <c r="E56" s="62"/>
      <c r="F56" s="62"/>
    </row>
    <row r="57" spans="3:6" s="4" customFormat="1" ht="15">
      <c r="C57" s="14"/>
      <c r="D57" s="62"/>
      <c r="E57" s="62"/>
      <c r="F57" s="62"/>
    </row>
    <row r="58" spans="3:6" s="4" customFormat="1" ht="15">
      <c r="C58" s="14"/>
      <c r="D58" s="62"/>
      <c r="E58" s="62"/>
      <c r="F58" s="62"/>
    </row>
    <row r="59" spans="3:6" s="4" customFormat="1" ht="15">
      <c r="C59" s="14"/>
      <c r="D59" s="62"/>
      <c r="E59" s="62"/>
      <c r="F59" s="62"/>
    </row>
    <row r="60" spans="3:6" s="4" customFormat="1" ht="15">
      <c r="C60" s="14"/>
      <c r="D60" s="62"/>
      <c r="E60" s="62"/>
      <c r="F60" s="62"/>
    </row>
    <row r="61" spans="3:6" s="4" customFormat="1" ht="15">
      <c r="C61" s="14"/>
      <c r="D61" s="62"/>
      <c r="E61" s="62"/>
      <c r="F61" s="62"/>
    </row>
    <row r="62" spans="3:6" s="4" customFormat="1" ht="15">
      <c r="C62" s="14"/>
      <c r="D62" s="62"/>
      <c r="E62" s="62"/>
      <c r="F62" s="62"/>
    </row>
    <row r="63" spans="3:6" s="4" customFormat="1" ht="15">
      <c r="C63" s="14"/>
      <c r="D63" s="62"/>
      <c r="E63" s="62"/>
      <c r="F63" s="62"/>
    </row>
    <row r="64" spans="3:6" s="4" customFormat="1" ht="15">
      <c r="C64" s="14"/>
      <c r="D64" s="62"/>
      <c r="E64" s="62"/>
      <c r="F64" s="62"/>
    </row>
    <row r="65" spans="3:6" s="4" customFormat="1" ht="15">
      <c r="C65" s="14"/>
      <c r="D65" s="62"/>
      <c r="E65" s="62"/>
      <c r="F65" s="62"/>
    </row>
    <row r="66" spans="3:6" s="4" customFormat="1" ht="15">
      <c r="C66" s="14"/>
      <c r="D66" s="62"/>
      <c r="E66" s="62"/>
      <c r="F66" s="62"/>
    </row>
    <row r="67" spans="3:6" s="4" customFormat="1" ht="15">
      <c r="C67" s="14"/>
      <c r="D67" s="62"/>
      <c r="E67" s="62"/>
      <c r="F67" s="62"/>
    </row>
    <row r="68" spans="3:6" s="4" customFormat="1" ht="15">
      <c r="C68" s="14"/>
      <c r="D68" s="62"/>
      <c r="E68" s="62"/>
      <c r="F68" s="62"/>
    </row>
    <row r="69" spans="3:6" s="4" customFormat="1" ht="15">
      <c r="C69" s="14"/>
      <c r="D69" s="62"/>
      <c r="E69" s="62"/>
      <c r="F69" s="62"/>
    </row>
    <row r="70" spans="3:6" s="4" customFormat="1" ht="15">
      <c r="C70" s="14"/>
      <c r="D70" s="62"/>
      <c r="E70" s="62"/>
      <c r="F70" s="62"/>
    </row>
    <row r="71" spans="3:6" ht="12.75">
      <c r="C71" s="7"/>
      <c r="D71" s="7"/>
      <c r="E71" s="7"/>
      <c r="F71" s="7"/>
    </row>
    <row r="72" spans="3:6" ht="12.75">
      <c r="C72" s="7"/>
      <c r="D72" s="7"/>
      <c r="E72" s="7"/>
      <c r="F72" s="7"/>
    </row>
    <row r="73" spans="3:6" ht="12.75">
      <c r="C73" s="7"/>
      <c r="D73" s="7"/>
      <c r="E73" s="7"/>
      <c r="F73" s="7"/>
    </row>
    <row r="74" spans="3:6" ht="12.75">
      <c r="C74" s="7"/>
      <c r="D74" s="7"/>
      <c r="E74" s="7"/>
      <c r="F74" s="7"/>
    </row>
    <row r="75" spans="3:6" ht="12.75">
      <c r="C75" s="7"/>
      <c r="D75" s="7"/>
      <c r="E75" s="7"/>
      <c r="F75" s="7"/>
    </row>
    <row r="76" spans="3:6" ht="12.75">
      <c r="C76" s="7"/>
      <c r="D76" s="7"/>
      <c r="E76" s="7"/>
      <c r="F76" s="7"/>
    </row>
    <row r="77" spans="3:6" ht="12.75">
      <c r="C77" s="7"/>
      <c r="D77" s="7"/>
      <c r="E77" s="7"/>
      <c r="F77" s="7"/>
    </row>
    <row r="78" spans="3:6" ht="12.75">
      <c r="C78" s="7"/>
      <c r="D78" s="7"/>
      <c r="E78" s="7"/>
      <c r="F78" s="7"/>
    </row>
    <row r="79" spans="3:6" ht="12.75">
      <c r="C79" s="7"/>
      <c r="D79" s="7"/>
      <c r="E79" s="7"/>
      <c r="F79" s="7"/>
    </row>
    <row r="80" spans="3:6" ht="12.75">
      <c r="C80" s="7"/>
      <c r="D80" s="7"/>
      <c r="E80" s="7"/>
      <c r="F80" s="7"/>
    </row>
    <row r="81" spans="3:6" ht="12.75">
      <c r="C81" s="7"/>
      <c r="D81" s="7"/>
      <c r="E81" s="7"/>
      <c r="F81" s="7"/>
    </row>
    <row r="82" spans="3:6" ht="12.75">
      <c r="C82" s="7"/>
      <c r="D82" s="7"/>
      <c r="E82" s="7"/>
      <c r="F82" s="7"/>
    </row>
    <row r="83" spans="3:6" ht="12.75">
      <c r="C83" s="7"/>
      <c r="D83" s="7"/>
      <c r="E83" s="7"/>
      <c r="F83" s="7"/>
    </row>
    <row r="84" spans="3:6" ht="12.75">
      <c r="C84" s="7"/>
      <c r="D84" s="7"/>
      <c r="E84" s="7"/>
      <c r="F84" s="7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  <row r="89" spans="3:6" ht="12.75">
      <c r="C89" s="7"/>
      <c r="D89" s="7"/>
      <c r="E89" s="7"/>
      <c r="F89" s="7"/>
    </row>
    <row r="90" spans="3:6" ht="12.75">
      <c r="C90" s="7"/>
      <c r="D90" s="7"/>
      <c r="E90" s="7"/>
      <c r="F90" s="7"/>
    </row>
    <row r="91" spans="3:6" ht="12.75">
      <c r="C91" s="7"/>
      <c r="D91" s="7"/>
      <c r="E91" s="7"/>
      <c r="F91" s="7"/>
    </row>
    <row r="92" spans="3:6" ht="12.75">
      <c r="C92" s="7"/>
      <c r="D92" s="7"/>
      <c r="E92" s="7"/>
      <c r="F92" s="7"/>
    </row>
    <row r="93" spans="3:6" ht="12.75">
      <c r="C93" s="7"/>
      <c r="D93" s="7"/>
      <c r="E93" s="7"/>
      <c r="F93" s="7"/>
    </row>
    <row r="94" spans="3:6" ht="12.75">
      <c r="C94" s="7"/>
      <c r="D94" s="7"/>
      <c r="E94" s="7"/>
      <c r="F94" s="7"/>
    </row>
    <row r="95" spans="3:6" ht="12.75">
      <c r="C95" s="7"/>
      <c r="D95" s="7"/>
      <c r="E95" s="7"/>
      <c r="F95" s="7"/>
    </row>
    <row r="96" spans="3:6" ht="12.75">
      <c r="C96" s="7"/>
      <c r="D96" s="7"/>
      <c r="E96" s="7"/>
      <c r="F96" s="7"/>
    </row>
    <row r="97" spans="3:6" ht="12.75">
      <c r="C97" s="7"/>
      <c r="D97" s="7"/>
      <c r="E97" s="7"/>
      <c r="F97" s="7"/>
    </row>
    <row r="98" spans="3:6" ht="12.75">
      <c r="C98" s="7"/>
      <c r="D98" s="7"/>
      <c r="E98" s="7"/>
      <c r="F98" s="7"/>
    </row>
    <row r="99" spans="3:6" ht="12.75">
      <c r="C99" s="7"/>
      <c r="D99" s="7"/>
      <c r="E99" s="7"/>
      <c r="F99" s="7"/>
    </row>
    <row r="100" spans="3:6" ht="12.75">
      <c r="C100" s="7"/>
      <c r="D100" s="7"/>
      <c r="E100" s="7"/>
      <c r="F100" s="7"/>
    </row>
    <row r="101" spans="3:6" ht="12.75">
      <c r="C101" s="7"/>
      <c r="D101" s="7"/>
      <c r="E101" s="7"/>
      <c r="F101" s="7"/>
    </row>
    <row r="102" spans="3:6" ht="12.75">
      <c r="C102" s="7"/>
      <c r="D102" s="7"/>
      <c r="E102" s="7"/>
      <c r="F102" s="7"/>
    </row>
    <row r="103" spans="3:6" ht="12.75">
      <c r="C103" s="7"/>
      <c r="D103" s="7"/>
      <c r="E103" s="7"/>
      <c r="F103" s="7"/>
    </row>
    <row r="104" spans="3:6" ht="12.75">
      <c r="C104" s="7"/>
      <c r="D104" s="7"/>
      <c r="E104" s="7"/>
      <c r="F104" s="7"/>
    </row>
    <row r="105" spans="3:6" ht="12.75">
      <c r="C105" s="7"/>
      <c r="D105" s="7"/>
      <c r="E105" s="7"/>
      <c r="F105" s="7"/>
    </row>
    <row r="106" spans="3:6" ht="12.75">
      <c r="C106" s="7"/>
      <c r="D106" s="7"/>
      <c r="E106" s="7"/>
      <c r="F106" s="7"/>
    </row>
    <row r="107" spans="3:6" ht="12.75">
      <c r="C107" s="7"/>
      <c r="D107" s="7"/>
      <c r="E107" s="7"/>
      <c r="F107" s="7"/>
    </row>
    <row r="108" spans="3:6" ht="12.75">
      <c r="C108" s="7"/>
      <c r="D108" s="7"/>
      <c r="E108" s="7"/>
      <c r="F108" s="7"/>
    </row>
    <row r="109" spans="3:6" ht="12.75">
      <c r="C109" s="7"/>
      <c r="D109" s="7"/>
      <c r="E109" s="7"/>
      <c r="F109" s="7"/>
    </row>
    <row r="110" spans="3:6" ht="12.75">
      <c r="C110" s="7"/>
      <c r="D110" s="7"/>
      <c r="E110" s="7"/>
      <c r="F110" s="7"/>
    </row>
    <row r="111" spans="3:6" ht="12.75">
      <c r="C111" s="7"/>
      <c r="D111" s="7"/>
      <c r="E111" s="7"/>
      <c r="F111" s="7"/>
    </row>
    <row r="112" spans="3:6" ht="12.75">
      <c r="C112" s="7"/>
      <c r="D112" s="7"/>
      <c r="E112" s="7"/>
      <c r="F112" s="7"/>
    </row>
    <row r="113" spans="3:6" ht="12.75">
      <c r="C113" s="7"/>
      <c r="D113" s="7"/>
      <c r="E113" s="7"/>
      <c r="F113" s="7"/>
    </row>
    <row r="114" spans="3:6" ht="12.75">
      <c r="C114" s="7"/>
      <c r="D114" s="7"/>
      <c r="E114" s="7"/>
      <c r="F114" s="7"/>
    </row>
    <row r="115" spans="3:6" ht="12.75">
      <c r="C115" s="7"/>
      <c r="D115" s="7"/>
      <c r="E115" s="7"/>
      <c r="F115" s="7"/>
    </row>
    <row r="116" spans="3:6" ht="12.75">
      <c r="C116" s="7"/>
      <c r="D116" s="7"/>
      <c r="E116" s="7"/>
      <c r="F116" s="7"/>
    </row>
    <row r="117" spans="3:6" ht="12.75">
      <c r="C117" s="7"/>
      <c r="D117" s="7"/>
      <c r="E117" s="7"/>
      <c r="F117" s="7"/>
    </row>
    <row r="118" spans="3:6" ht="12.75">
      <c r="C118" s="7"/>
      <c r="D118" s="7"/>
      <c r="E118" s="7"/>
      <c r="F118" s="7"/>
    </row>
    <row r="119" spans="3:6" ht="12.75">
      <c r="C119" s="7"/>
      <c r="D119" s="7"/>
      <c r="E119" s="7"/>
      <c r="F119" s="7"/>
    </row>
    <row r="120" spans="3:6" ht="12.75">
      <c r="C120" s="7"/>
      <c r="D120" s="7"/>
      <c r="E120" s="7"/>
      <c r="F120" s="7"/>
    </row>
    <row r="121" spans="3:6" ht="12.75">
      <c r="C121" s="7"/>
      <c r="D121" s="7"/>
      <c r="E121" s="7"/>
      <c r="F121" s="7"/>
    </row>
    <row r="122" spans="3:6" ht="12.75">
      <c r="C122" s="7"/>
      <c r="D122" s="7"/>
      <c r="E122" s="7"/>
      <c r="F122" s="7"/>
    </row>
    <row r="123" spans="3:6" ht="12.75">
      <c r="C123" s="7"/>
      <c r="D123" s="7"/>
      <c r="E123" s="7"/>
      <c r="F123" s="7"/>
    </row>
    <row r="124" spans="3:6" ht="12.75">
      <c r="C124" s="7"/>
      <c r="D124" s="7"/>
      <c r="E124" s="7"/>
      <c r="F124" s="7"/>
    </row>
    <row r="125" spans="3:6" ht="12.75">
      <c r="C125" s="7"/>
      <c r="D125" s="7"/>
      <c r="E125" s="7"/>
      <c r="F125" s="7"/>
    </row>
    <row r="126" spans="3:6" ht="12.75">
      <c r="C126" s="7"/>
      <c r="D126" s="7"/>
      <c r="E126" s="7"/>
      <c r="F126" s="7"/>
    </row>
    <row r="127" spans="3:6" ht="12.75">
      <c r="C127" s="7"/>
      <c r="D127" s="7"/>
      <c r="E127" s="7"/>
      <c r="F127" s="7"/>
    </row>
    <row r="128" spans="3:6" ht="12.75">
      <c r="C128" s="7"/>
      <c r="D128" s="7"/>
      <c r="E128" s="7"/>
      <c r="F128" s="7"/>
    </row>
    <row r="129" spans="3:6" ht="12.75">
      <c r="C129" s="7"/>
      <c r="D129" s="7"/>
      <c r="E129" s="7"/>
      <c r="F129" s="7"/>
    </row>
    <row r="130" spans="3:6" ht="12.75">
      <c r="C130" s="7"/>
      <c r="D130" s="7"/>
      <c r="E130" s="7"/>
      <c r="F130" s="7"/>
    </row>
    <row r="131" spans="3:6" ht="12.75">
      <c r="C131" s="7"/>
      <c r="D131" s="7"/>
      <c r="E131" s="7"/>
      <c r="F131" s="7"/>
    </row>
    <row r="132" spans="3:6" ht="12.75">
      <c r="C132" s="7"/>
      <c r="D132" s="7"/>
      <c r="E132" s="7"/>
      <c r="F132" s="7"/>
    </row>
    <row r="133" spans="3:6" ht="12.75">
      <c r="C133" s="7"/>
      <c r="D133" s="7"/>
      <c r="E133" s="7"/>
      <c r="F133" s="7"/>
    </row>
    <row r="134" spans="3:6" ht="12.75">
      <c r="C134" s="7"/>
      <c r="D134" s="7"/>
      <c r="E134" s="7"/>
      <c r="F134" s="7"/>
    </row>
    <row r="135" spans="3:6" ht="12.75">
      <c r="C135" s="7"/>
      <c r="D135" s="7"/>
      <c r="E135" s="7"/>
      <c r="F135" s="7"/>
    </row>
    <row r="136" spans="3:6" ht="12.75">
      <c r="C136" s="7"/>
      <c r="D136" s="7"/>
      <c r="E136" s="7"/>
      <c r="F136" s="7"/>
    </row>
    <row r="137" spans="3:6" ht="12.75">
      <c r="C137" s="7"/>
      <c r="D137" s="7"/>
      <c r="E137" s="7"/>
      <c r="F137" s="7"/>
    </row>
    <row r="138" spans="3:6" ht="12.75">
      <c r="C138" s="7"/>
      <c r="D138" s="7"/>
      <c r="E138" s="7"/>
      <c r="F138" s="7"/>
    </row>
    <row r="139" spans="3:6" ht="12.75">
      <c r="C139" s="7"/>
      <c r="D139" s="7"/>
      <c r="E139" s="7"/>
      <c r="F139" s="7"/>
    </row>
    <row r="140" spans="3:6" ht="12.75">
      <c r="C140" s="7"/>
      <c r="D140" s="7"/>
      <c r="E140" s="7"/>
      <c r="F140" s="7"/>
    </row>
    <row r="141" spans="3:6" ht="12.75">
      <c r="C141" s="7"/>
      <c r="D141" s="7"/>
      <c r="E141" s="7"/>
      <c r="F141" s="7"/>
    </row>
    <row r="142" spans="3:6" ht="12.75">
      <c r="C142" s="7"/>
      <c r="D142" s="7"/>
      <c r="E142" s="7"/>
      <c r="F142" s="7"/>
    </row>
    <row r="143" spans="3:6" ht="12.75">
      <c r="C143" s="7"/>
      <c r="D143" s="7"/>
      <c r="E143" s="7"/>
      <c r="F143" s="7"/>
    </row>
    <row r="144" spans="3:6" ht="12.75">
      <c r="C144" s="7"/>
      <c r="D144" s="7"/>
      <c r="E144" s="7"/>
      <c r="F144" s="7"/>
    </row>
    <row r="145" spans="3:6" ht="12.75">
      <c r="C145" s="7"/>
      <c r="D145" s="7"/>
      <c r="E145" s="7"/>
      <c r="F145" s="7"/>
    </row>
    <row r="146" spans="3:6" ht="12.75">
      <c r="C146" s="7"/>
      <c r="D146" s="7"/>
      <c r="E146" s="7"/>
      <c r="F146" s="7"/>
    </row>
    <row r="147" spans="3:6" ht="12.75">
      <c r="C147" s="7"/>
      <c r="D147" s="7"/>
      <c r="E147" s="7"/>
      <c r="F147" s="7"/>
    </row>
    <row r="148" spans="3:6" ht="12.75">
      <c r="C148" s="7"/>
      <c r="D148" s="7"/>
      <c r="E148" s="7"/>
      <c r="F148" s="7"/>
    </row>
    <row r="149" spans="3:6" ht="12.75">
      <c r="C149" s="7"/>
      <c r="D149" s="7"/>
      <c r="E149" s="7"/>
      <c r="F149" s="7"/>
    </row>
    <row r="150" spans="3:6" ht="12.75">
      <c r="C150" s="7"/>
      <c r="D150" s="7"/>
      <c r="E150" s="7"/>
      <c r="F150" s="7"/>
    </row>
    <row r="151" spans="3:6" ht="12.75">
      <c r="C151" s="7"/>
      <c r="D151" s="7"/>
      <c r="E151" s="7"/>
      <c r="F151" s="7"/>
    </row>
    <row r="152" spans="3:6" ht="12.75">
      <c r="C152" s="7"/>
      <c r="D152" s="7"/>
      <c r="E152" s="7"/>
      <c r="F152" s="7"/>
    </row>
    <row r="153" spans="3:6" ht="12.75">
      <c r="C153" s="7"/>
      <c r="D153" s="7"/>
      <c r="E153" s="7"/>
      <c r="F153" s="7"/>
    </row>
    <row r="154" spans="3:6" ht="12.75">
      <c r="C154" s="7"/>
      <c r="D154" s="7"/>
      <c r="E154" s="7"/>
      <c r="F154" s="7"/>
    </row>
    <row r="155" spans="3:6" ht="12.75">
      <c r="C155" s="7"/>
      <c r="D155" s="7"/>
      <c r="E155" s="7"/>
      <c r="F155" s="7"/>
    </row>
    <row r="156" spans="3:6" ht="12.75">
      <c r="C156" s="7"/>
      <c r="D156" s="7"/>
      <c r="E156" s="7"/>
      <c r="F156" s="7"/>
    </row>
    <row r="157" spans="3:6" ht="12.75">
      <c r="C157" s="7"/>
      <c r="D157" s="7"/>
      <c r="E157" s="7"/>
      <c r="F157" s="7"/>
    </row>
    <row r="158" spans="3:6" ht="12.75">
      <c r="C158" s="7"/>
      <c r="D158" s="7"/>
      <c r="E158" s="7"/>
      <c r="F158" s="7"/>
    </row>
    <row r="159" spans="3:6" ht="12.75">
      <c r="C159" s="7"/>
      <c r="D159" s="7"/>
      <c r="E159" s="7"/>
      <c r="F159" s="7"/>
    </row>
    <row r="160" spans="3:6" ht="12.75">
      <c r="C160" s="7"/>
      <c r="D160" s="7"/>
      <c r="E160" s="7"/>
      <c r="F160" s="7"/>
    </row>
    <row r="161" spans="3:6" ht="12.75">
      <c r="C161" s="7"/>
      <c r="D161" s="7"/>
      <c r="E161" s="7"/>
      <c r="F161" s="7"/>
    </row>
    <row r="162" spans="3:6" ht="12.75">
      <c r="C162" s="7"/>
      <c r="D162" s="7"/>
      <c r="E162" s="7"/>
      <c r="F162" s="7"/>
    </row>
    <row r="163" spans="3:6" ht="12.75">
      <c r="C163" s="7"/>
      <c r="D163" s="7"/>
      <c r="E163" s="7"/>
      <c r="F163" s="7"/>
    </row>
    <row r="164" spans="3:6" ht="12.75">
      <c r="C164" s="7"/>
      <c r="D164" s="7"/>
      <c r="E164" s="7"/>
      <c r="F164" s="7"/>
    </row>
    <row r="165" spans="3:6" ht="12.75">
      <c r="C165" s="7"/>
      <c r="D165" s="7"/>
      <c r="E165" s="7"/>
      <c r="F165" s="7"/>
    </row>
    <row r="166" spans="3:6" ht="12.75">
      <c r="C166" s="7"/>
      <c r="D166" s="7"/>
      <c r="E166" s="7"/>
      <c r="F166" s="7"/>
    </row>
    <row r="167" spans="3:6" ht="12.75">
      <c r="C167" s="7"/>
      <c r="D167" s="7"/>
      <c r="E167" s="7"/>
      <c r="F167" s="7"/>
    </row>
    <row r="168" spans="3:6" ht="12.75">
      <c r="C168" s="7"/>
      <c r="D168" s="7"/>
      <c r="E168" s="7"/>
      <c r="F168" s="7"/>
    </row>
    <row r="169" spans="3:6" ht="12.75">
      <c r="C169" s="7"/>
      <c r="D169" s="7"/>
      <c r="E169" s="7"/>
      <c r="F169" s="7"/>
    </row>
    <row r="170" spans="3:6" ht="12.75">
      <c r="C170" s="7"/>
      <c r="D170" s="7"/>
      <c r="E170" s="7"/>
      <c r="F170" s="7"/>
    </row>
    <row r="171" spans="3:6" ht="12.75">
      <c r="C171" s="7"/>
      <c r="D171" s="7"/>
      <c r="E171" s="7"/>
      <c r="F171" s="7"/>
    </row>
    <row r="172" spans="3:6" ht="12.75">
      <c r="C172" s="7"/>
      <c r="D172" s="7"/>
      <c r="E172" s="7"/>
      <c r="F172" s="7"/>
    </row>
    <row r="173" spans="3:6" ht="12.75">
      <c r="C173" s="7"/>
      <c r="D173" s="7"/>
      <c r="E173" s="7"/>
      <c r="F173" s="7"/>
    </row>
    <row r="174" spans="3:6" ht="12.75">
      <c r="C174" s="7"/>
      <c r="D174" s="7"/>
      <c r="E174" s="7"/>
      <c r="F174" s="7"/>
    </row>
    <row r="175" spans="3:6" ht="12.75">
      <c r="C175" s="7"/>
      <c r="D175" s="7"/>
      <c r="E175" s="7"/>
      <c r="F175" s="7"/>
    </row>
    <row r="176" spans="3:6" ht="12.75">
      <c r="C176" s="7"/>
      <c r="D176" s="7"/>
      <c r="E176" s="7"/>
      <c r="F176" s="7"/>
    </row>
    <row r="177" spans="3:6" ht="12.75">
      <c r="C177" s="7"/>
      <c r="D177" s="7"/>
      <c r="E177" s="7"/>
      <c r="F177" s="7"/>
    </row>
    <row r="178" spans="3:6" ht="12.75">
      <c r="C178" s="7"/>
      <c r="D178" s="7"/>
      <c r="E178" s="7"/>
      <c r="F178" s="7"/>
    </row>
    <row r="179" spans="3:6" ht="12.75">
      <c r="C179" s="7"/>
      <c r="D179" s="7"/>
      <c r="E179" s="7"/>
      <c r="F179" s="7"/>
    </row>
    <row r="180" spans="3:6" ht="12.75">
      <c r="C180" s="7"/>
      <c r="D180" s="7"/>
      <c r="E180" s="7"/>
      <c r="F180" s="7"/>
    </row>
    <row r="181" spans="3:6" ht="12.75">
      <c r="C181" s="7"/>
      <c r="D181" s="7"/>
      <c r="E181" s="7"/>
      <c r="F181" s="7"/>
    </row>
    <row r="182" spans="3:6" ht="12.75">
      <c r="C182" s="7"/>
      <c r="D182" s="7"/>
      <c r="E182" s="7"/>
      <c r="F182" s="7"/>
    </row>
    <row r="183" spans="3:6" ht="12.75">
      <c r="C183" s="7"/>
      <c r="D183" s="7"/>
      <c r="E183" s="7"/>
      <c r="F183" s="7"/>
    </row>
    <row r="184" spans="3:6" ht="12.75">
      <c r="C184" s="7"/>
      <c r="D184" s="7"/>
      <c r="E184" s="7"/>
      <c r="F184" s="7"/>
    </row>
    <row r="185" spans="3:6" ht="12.75">
      <c r="C185" s="7"/>
      <c r="D185" s="7"/>
      <c r="E185" s="7"/>
      <c r="F185" s="7"/>
    </row>
    <row r="186" spans="3:6" ht="12.75">
      <c r="C186" s="7"/>
      <c r="D186" s="7"/>
      <c r="E186" s="7"/>
      <c r="F186" s="7"/>
    </row>
    <row r="187" spans="3:6" ht="12.75">
      <c r="C187" s="7"/>
      <c r="D187" s="7"/>
      <c r="E187" s="7"/>
      <c r="F187" s="7"/>
    </row>
    <row r="188" spans="3:6" ht="12.75">
      <c r="C188" s="7"/>
      <c r="D188" s="7"/>
      <c r="E188" s="7"/>
      <c r="F188" s="7"/>
    </row>
    <row r="189" spans="3:6" ht="12.75">
      <c r="C189" s="7"/>
      <c r="D189" s="7"/>
      <c r="E189" s="7"/>
      <c r="F189" s="7"/>
    </row>
    <row r="190" spans="3:6" ht="12.75">
      <c r="C190" s="7"/>
      <c r="D190" s="7"/>
      <c r="E190" s="7"/>
      <c r="F190" s="7"/>
    </row>
    <row r="191" spans="3:6" ht="12.75">
      <c r="C191" s="7"/>
      <c r="D191" s="7"/>
      <c r="E191" s="7"/>
      <c r="F191" s="7"/>
    </row>
    <row r="192" spans="3:6" ht="12.75">
      <c r="C192" s="7"/>
      <c r="D192" s="7"/>
      <c r="E192" s="7"/>
      <c r="F192" s="7"/>
    </row>
    <row r="193" spans="3:6" ht="12.75">
      <c r="C193" s="7"/>
      <c r="D193" s="7"/>
      <c r="E193" s="7"/>
      <c r="F193" s="7"/>
    </row>
    <row r="194" spans="3:6" ht="12.75">
      <c r="C194" s="7"/>
      <c r="D194" s="7"/>
      <c r="E194" s="7"/>
      <c r="F194" s="7"/>
    </row>
    <row r="195" spans="3:6" ht="12.75">
      <c r="C195" s="7"/>
      <c r="D195" s="7"/>
      <c r="E195" s="7"/>
      <c r="F195" s="7"/>
    </row>
    <row r="196" spans="3:6" ht="12.75">
      <c r="C196" s="7"/>
      <c r="D196" s="7"/>
      <c r="E196" s="7"/>
      <c r="F196" s="7"/>
    </row>
    <row r="197" spans="3:6" ht="12.75">
      <c r="C197" s="7"/>
      <c r="D197" s="7"/>
      <c r="E197" s="7"/>
      <c r="F197" s="7"/>
    </row>
    <row r="198" spans="3:6" ht="12.75">
      <c r="C198" s="7"/>
      <c r="D198" s="7"/>
      <c r="E198" s="7"/>
      <c r="F198" s="7"/>
    </row>
    <row r="199" spans="3:6" ht="12.75">
      <c r="C199" s="7"/>
      <c r="D199" s="7"/>
      <c r="E199" s="7"/>
      <c r="F199" s="7"/>
    </row>
    <row r="200" spans="3:6" ht="12.75">
      <c r="C200" s="7"/>
      <c r="D200" s="7"/>
      <c r="E200" s="7"/>
      <c r="F200" s="7"/>
    </row>
    <row r="201" spans="3:6" ht="12.75">
      <c r="C201" s="7"/>
      <c r="D201" s="7"/>
      <c r="E201" s="7"/>
      <c r="F201" s="7"/>
    </row>
    <row r="202" spans="3:6" ht="12.75">
      <c r="C202" s="7"/>
      <c r="D202" s="7"/>
      <c r="E202" s="7"/>
      <c r="F202" s="7"/>
    </row>
    <row r="203" spans="3:6" ht="12.75">
      <c r="C203" s="7"/>
      <c r="D203" s="7"/>
      <c r="E203" s="7"/>
      <c r="F203" s="7"/>
    </row>
    <row r="204" spans="3:6" ht="12.75">
      <c r="C204" s="7"/>
      <c r="D204" s="7"/>
      <c r="E204" s="7"/>
      <c r="F204" s="7"/>
    </row>
    <row r="205" spans="3:6" ht="12.75">
      <c r="C205" s="7"/>
      <c r="D205" s="7"/>
      <c r="E205" s="7"/>
      <c r="F205" s="7"/>
    </row>
    <row r="206" spans="3:6" ht="12.75">
      <c r="C206" s="7"/>
      <c r="D206" s="7"/>
      <c r="E206" s="7"/>
      <c r="F206" s="7"/>
    </row>
    <row r="207" spans="3:6" ht="12.75">
      <c r="C207" s="7"/>
      <c r="D207" s="7"/>
      <c r="E207" s="7"/>
      <c r="F207" s="7"/>
    </row>
    <row r="208" spans="3:6" ht="12.75">
      <c r="C208" s="7"/>
      <c r="D208" s="7"/>
      <c r="E208" s="7"/>
      <c r="F208" s="7"/>
    </row>
    <row r="209" spans="3:6" ht="12.75">
      <c r="C209" s="7"/>
      <c r="D209" s="7"/>
      <c r="E209" s="7"/>
      <c r="F209" s="7"/>
    </row>
    <row r="210" spans="3:6" ht="12.75">
      <c r="C210" s="7"/>
      <c r="D210" s="7"/>
      <c r="E210" s="7"/>
      <c r="F210" s="7"/>
    </row>
    <row r="211" spans="3:6" ht="12.75">
      <c r="C211" s="7"/>
      <c r="D211" s="7"/>
      <c r="E211" s="7"/>
      <c r="F211" s="7"/>
    </row>
    <row r="212" spans="3:6" ht="12.75">
      <c r="C212" s="7"/>
      <c r="D212" s="7"/>
      <c r="E212" s="7"/>
      <c r="F212" s="7"/>
    </row>
    <row r="213" spans="3:6" ht="12.75">
      <c r="C213" s="7"/>
      <c r="D213" s="7"/>
      <c r="E213" s="7"/>
      <c r="F213" s="7"/>
    </row>
    <row r="214" spans="3:6" ht="12.75">
      <c r="C214" s="7"/>
      <c r="D214" s="7"/>
      <c r="E214" s="7"/>
      <c r="F214" s="7"/>
    </row>
    <row r="215" spans="3:6" ht="12.75">
      <c r="C215" s="7"/>
      <c r="D215" s="7"/>
      <c r="E215" s="7"/>
      <c r="F215" s="7"/>
    </row>
    <row r="216" spans="3:6" ht="12.75">
      <c r="C216" s="7"/>
      <c r="D216" s="7"/>
      <c r="E216" s="7"/>
      <c r="F216" s="7"/>
    </row>
    <row r="217" spans="3:6" ht="12.75">
      <c r="C217" s="7"/>
      <c r="D217" s="7"/>
      <c r="E217" s="7"/>
      <c r="F217" s="7"/>
    </row>
    <row r="218" spans="3:6" ht="12.75">
      <c r="C218" s="7"/>
      <c r="D218" s="7"/>
      <c r="E218" s="7"/>
      <c r="F218" s="7"/>
    </row>
    <row r="219" spans="3:6" ht="12.75">
      <c r="C219" s="7"/>
      <c r="D219" s="7"/>
      <c r="E219" s="7"/>
      <c r="F219" s="7"/>
    </row>
    <row r="220" spans="3:6" ht="12.75">
      <c r="C220" s="7"/>
      <c r="D220" s="7"/>
      <c r="E220" s="7"/>
      <c r="F220" s="7"/>
    </row>
    <row r="221" spans="3:6" ht="12.75">
      <c r="C221" s="7"/>
      <c r="D221" s="7"/>
      <c r="E221" s="7"/>
      <c r="F221" s="7"/>
    </row>
    <row r="222" spans="3:6" ht="12.75">
      <c r="C222" s="7"/>
      <c r="D222" s="7"/>
      <c r="E222" s="7"/>
      <c r="F222" s="7"/>
    </row>
    <row r="223" spans="3:6" ht="12.75">
      <c r="C223" s="7"/>
      <c r="D223" s="7"/>
      <c r="E223" s="7"/>
      <c r="F223" s="7"/>
    </row>
    <row r="224" spans="3:6" ht="12.75">
      <c r="C224" s="7"/>
      <c r="D224" s="7"/>
      <c r="E224" s="7"/>
      <c r="F224" s="7"/>
    </row>
    <row r="225" spans="3:6" ht="12.75">
      <c r="C225" s="7"/>
      <c r="D225" s="7"/>
      <c r="E225" s="7"/>
      <c r="F225" s="7"/>
    </row>
    <row r="226" spans="3:6" ht="12.75">
      <c r="C226" s="7"/>
      <c r="D226" s="7"/>
      <c r="E226" s="7"/>
      <c r="F226" s="7"/>
    </row>
    <row r="227" spans="3:6" ht="12.75">
      <c r="C227" s="7"/>
      <c r="D227" s="7"/>
      <c r="E227" s="7"/>
      <c r="F227" s="7"/>
    </row>
    <row r="228" spans="3:6" ht="12.75">
      <c r="C228" s="7"/>
      <c r="D228" s="7"/>
      <c r="E228" s="7"/>
      <c r="F228" s="7"/>
    </row>
    <row r="229" spans="3:6" ht="12.75">
      <c r="C229" s="7"/>
      <c r="D229" s="7"/>
      <c r="E229" s="7"/>
      <c r="F229" s="7"/>
    </row>
    <row r="230" spans="3:6" ht="12.75">
      <c r="C230" s="7"/>
      <c r="D230" s="7"/>
      <c r="E230" s="7"/>
      <c r="F230" s="7"/>
    </row>
    <row r="231" spans="3:6" ht="12.75">
      <c r="C231" s="7"/>
      <c r="D231" s="7"/>
      <c r="E231" s="7"/>
      <c r="F231" s="7"/>
    </row>
    <row r="232" spans="3:6" ht="12.75">
      <c r="C232" s="7"/>
      <c r="D232" s="7"/>
      <c r="E232" s="7"/>
      <c r="F232" s="7"/>
    </row>
    <row r="233" spans="3:6" ht="12.75">
      <c r="C233" s="7"/>
      <c r="D233" s="7"/>
      <c r="E233" s="7"/>
      <c r="F233" s="7"/>
    </row>
    <row r="234" spans="3:6" ht="12.75">
      <c r="C234" s="7"/>
      <c r="D234" s="7"/>
      <c r="E234" s="7"/>
      <c r="F234" s="7"/>
    </row>
    <row r="235" spans="3:6" ht="12.75">
      <c r="C235" s="7"/>
      <c r="D235" s="7"/>
      <c r="E235" s="7"/>
      <c r="F235" s="7"/>
    </row>
    <row r="236" spans="3:6" ht="12.75">
      <c r="C236" s="7"/>
      <c r="D236" s="7"/>
      <c r="E236" s="7"/>
      <c r="F236" s="7"/>
    </row>
    <row r="237" spans="3:6" ht="12.75">
      <c r="C237" s="7"/>
      <c r="D237" s="7"/>
      <c r="E237" s="7"/>
      <c r="F237" s="7"/>
    </row>
    <row r="238" spans="3:6" ht="12.75">
      <c r="C238" s="7"/>
      <c r="D238" s="7"/>
      <c r="E238" s="7"/>
      <c r="F238" s="7"/>
    </row>
    <row r="239" spans="3:6" ht="12.75">
      <c r="C239" s="7"/>
      <c r="D239" s="7"/>
      <c r="E239" s="7"/>
      <c r="F239" s="7"/>
    </row>
    <row r="240" spans="3:6" ht="12.75">
      <c r="C240" s="7"/>
      <c r="D240" s="7"/>
      <c r="E240" s="7"/>
      <c r="F240" s="7"/>
    </row>
    <row r="241" spans="3:6" ht="12.75">
      <c r="C241" s="7"/>
      <c r="D241" s="7"/>
      <c r="E241" s="7"/>
      <c r="F241" s="7"/>
    </row>
    <row r="242" spans="3:6" ht="12.75">
      <c r="C242" s="7"/>
      <c r="D242" s="7"/>
      <c r="E242" s="7"/>
      <c r="F242" s="7"/>
    </row>
    <row r="243" spans="3:6" ht="12.75">
      <c r="C243" s="7"/>
      <c r="D243" s="7"/>
      <c r="E243" s="7"/>
      <c r="F243" s="7"/>
    </row>
    <row r="244" spans="3:6" ht="12.75">
      <c r="C244" s="7"/>
      <c r="D244" s="7"/>
      <c r="E244" s="7"/>
      <c r="F244" s="7"/>
    </row>
    <row r="245" spans="3:6" ht="12.75">
      <c r="C245" s="7"/>
      <c r="D245" s="7"/>
      <c r="E245" s="7"/>
      <c r="F245" s="7"/>
    </row>
    <row r="246" spans="3:6" ht="12.75">
      <c r="C246" s="7"/>
      <c r="D246" s="7"/>
      <c r="E246" s="7"/>
      <c r="F246" s="7"/>
    </row>
    <row r="247" spans="3:6" ht="12.75">
      <c r="C247" s="7"/>
      <c r="D247" s="7"/>
      <c r="E247" s="7"/>
      <c r="F247" s="7"/>
    </row>
    <row r="248" spans="3:6" ht="12.75">
      <c r="C248" s="7"/>
      <c r="D248" s="7"/>
      <c r="E248" s="7"/>
      <c r="F248" s="7"/>
    </row>
    <row r="249" spans="3:6" ht="12.75">
      <c r="C249" s="7"/>
      <c r="D249" s="7"/>
      <c r="E249" s="7"/>
      <c r="F249" s="7"/>
    </row>
    <row r="250" spans="3:6" ht="12.75">
      <c r="C250" s="7"/>
      <c r="D250" s="7"/>
      <c r="E250" s="7"/>
      <c r="F250" s="7"/>
    </row>
    <row r="251" spans="3:6" ht="12.75">
      <c r="C251" s="7"/>
      <c r="D251" s="7"/>
      <c r="E251" s="7"/>
      <c r="F251" s="7"/>
    </row>
    <row r="252" spans="3:6" ht="12.75">
      <c r="C252" s="7"/>
      <c r="D252" s="7"/>
      <c r="E252" s="7"/>
      <c r="F252" s="7"/>
    </row>
    <row r="253" spans="3:6" ht="12.75">
      <c r="C253" s="7"/>
      <c r="D253" s="7"/>
      <c r="E253" s="7"/>
      <c r="F253" s="7"/>
    </row>
    <row r="254" spans="3:6" ht="12.75">
      <c r="C254" s="7"/>
      <c r="D254" s="7"/>
      <c r="E254" s="7"/>
      <c r="F254" s="7"/>
    </row>
    <row r="255" spans="3:6" ht="12.75">
      <c r="C255" s="7"/>
      <c r="D255" s="7"/>
      <c r="E255" s="7"/>
      <c r="F255" s="7"/>
    </row>
    <row r="256" spans="3:6" ht="12.75">
      <c r="C256" s="7"/>
      <c r="D256" s="7"/>
      <c r="E256" s="7"/>
      <c r="F256" s="7"/>
    </row>
    <row r="257" spans="3:6" ht="12.75">
      <c r="C257" s="7"/>
      <c r="D257" s="7"/>
      <c r="E257" s="7"/>
      <c r="F257" s="7"/>
    </row>
    <row r="258" spans="3:6" ht="12.75">
      <c r="C258" s="7"/>
      <c r="D258" s="7"/>
      <c r="E258" s="7"/>
      <c r="F258" s="7"/>
    </row>
    <row r="259" spans="3:6" ht="12.75">
      <c r="C259" s="7"/>
      <c r="D259" s="7"/>
      <c r="E259" s="7"/>
      <c r="F259" s="7"/>
    </row>
    <row r="260" spans="3:6" ht="12.75">
      <c r="C260" s="7"/>
      <c r="D260" s="7"/>
      <c r="E260" s="7"/>
      <c r="F260" s="7"/>
    </row>
    <row r="261" spans="3:6" ht="12.75">
      <c r="C261" s="7"/>
      <c r="D261" s="7"/>
      <c r="E261" s="7"/>
      <c r="F261" s="7"/>
    </row>
    <row r="262" spans="3:6" ht="12.75">
      <c r="C262" s="7"/>
      <c r="D262" s="7"/>
      <c r="E262" s="7"/>
      <c r="F262" s="7"/>
    </row>
    <row r="263" spans="3:6" ht="12.75">
      <c r="C263" s="7"/>
      <c r="D263" s="7"/>
      <c r="E263" s="7"/>
      <c r="F263" s="7"/>
    </row>
    <row r="264" spans="3:6" ht="12.75">
      <c r="C264" s="7"/>
      <c r="D264" s="7"/>
      <c r="E264" s="7"/>
      <c r="F264" s="7"/>
    </row>
    <row r="265" spans="3:6" ht="12.75">
      <c r="C265" s="7"/>
      <c r="D265" s="7"/>
      <c r="E265" s="7"/>
      <c r="F265" s="7"/>
    </row>
    <row r="266" spans="3:6" ht="12.75">
      <c r="C266" s="7"/>
      <c r="D266" s="7"/>
      <c r="E266" s="7"/>
      <c r="F266" s="7"/>
    </row>
    <row r="267" spans="3:6" ht="12.75">
      <c r="C267" s="7"/>
      <c r="D267" s="7"/>
      <c r="E267" s="7"/>
      <c r="F267" s="7"/>
    </row>
    <row r="268" spans="3:6" ht="12.75">
      <c r="C268" s="7"/>
      <c r="D268" s="7"/>
      <c r="E268" s="7"/>
      <c r="F268" s="7"/>
    </row>
    <row r="269" spans="3:6" ht="12.75">
      <c r="C269" s="7"/>
      <c r="D269" s="7"/>
      <c r="E269" s="7"/>
      <c r="F269" s="7"/>
    </row>
    <row r="270" spans="3:6" ht="12.75">
      <c r="C270" s="7"/>
      <c r="D270" s="7"/>
      <c r="E270" s="7"/>
      <c r="F270" s="7"/>
    </row>
    <row r="271" spans="3:6" ht="12.75">
      <c r="C271" s="7"/>
      <c r="D271" s="7"/>
      <c r="E271" s="7"/>
      <c r="F271" s="7"/>
    </row>
    <row r="272" spans="3:6" ht="12.75">
      <c r="C272" s="7"/>
      <c r="D272" s="7"/>
      <c r="E272" s="7"/>
      <c r="F272" s="7"/>
    </row>
    <row r="273" spans="3:6" ht="12.75">
      <c r="C273" s="7"/>
      <c r="D273" s="7"/>
      <c r="E273" s="7"/>
      <c r="F273" s="7"/>
    </row>
    <row r="274" spans="3:6" ht="12.75">
      <c r="C274" s="7"/>
      <c r="D274" s="7"/>
      <c r="E274" s="7"/>
      <c r="F274" s="7"/>
    </row>
    <row r="275" spans="3:6" ht="12.75">
      <c r="C275" s="7"/>
      <c r="D275" s="7"/>
      <c r="E275" s="7"/>
      <c r="F275" s="7"/>
    </row>
    <row r="276" spans="3:6" ht="12.75">
      <c r="C276" s="7"/>
      <c r="D276" s="7"/>
      <c r="E276" s="7"/>
      <c r="F276" s="7"/>
    </row>
    <row r="277" spans="3:6" ht="12.75">
      <c r="C277" s="7"/>
      <c r="D277" s="7"/>
      <c r="E277" s="7"/>
      <c r="F277" s="7"/>
    </row>
    <row r="278" spans="3:6" ht="12.75">
      <c r="C278" s="7"/>
      <c r="D278" s="7"/>
      <c r="E278" s="7"/>
      <c r="F278" s="7"/>
    </row>
    <row r="279" spans="3:6" ht="12.75">
      <c r="C279" s="7"/>
      <c r="D279" s="7"/>
      <c r="E279" s="7"/>
      <c r="F279" s="7"/>
    </row>
    <row r="280" spans="3:6" ht="12.75">
      <c r="C280" s="7"/>
      <c r="D280" s="7"/>
      <c r="E280" s="7"/>
      <c r="F280" s="7"/>
    </row>
    <row r="281" spans="3:6" ht="12.75">
      <c r="C281" s="7"/>
      <c r="D281" s="7"/>
      <c r="E281" s="7"/>
      <c r="F281" s="7"/>
    </row>
    <row r="282" spans="3:6" ht="12.75">
      <c r="C282" s="7"/>
      <c r="D282" s="7"/>
      <c r="E282" s="7"/>
      <c r="F282" s="7"/>
    </row>
    <row r="283" spans="3:6" ht="12.75">
      <c r="C283" s="7"/>
      <c r="D283" s="7"/>
      <c r="E283" s="7"/>
      <c r="F283" s="7"/>
    </row>
    <row r="284" spans="3:6" ht="12.75">
      <c r="C284" s="7"/>
      <c r="D284" s="7"/>
      <c r="E284" s="7"/>
      <c r="F284" s="7"/>
    </row>
    <row r="285" spans="3:6" ht="12.75">
      <c r="C285" s="7"/>
      <c r="D285" s="7"/>
      <c r="E285" s="7"/>
      <c r="F285" s="7"/>
    </row>
    <row r="286" spans="3:6" ht="12.75">
      <c r="C286" s="7"/>
      <c r="D286" s="7"/>
      <c r="E286" s="7"/>
      <c r="F286" s="7"/>
    </row>
    <row r="287" spans="3:6" ht="12.75">
      <c r="C287" s="7"/>
      <c r="D287" s="7"/>
      <c r="E287" s="7"/>
      <c r="F287" s="7"/>
    </row>
    <row r="288" spans="3:6" ht="12.75">
      <c r="C288" s="7"/>
      <c r="D288" s="7"/>
      <c r="E288" s="7"/>
      <c r="F288" s="7"/>
    </row>
    <row r="289" spans="3:6" ht="12.75">
      <c r="C289" s="7"/>
      <c r="D289" s="7"/>
      <c r="E289" s="7"/>
      <c r="F289" s="7"/>
    </row>
    <row r="290" spans="3:6" ht="12.75">
      <c r="C290" s="7"/>
      <c r="D290" s="7"/>
      <c r="E290" s="7"/>
      <c r="F290" s="7"/>
    </row>
    <row r="291" spans="3:6" ht="12.75">
      <c r="C291" s="7"/>
      <c r="D291" s="7"/>
      <c r="E291" s="7"/>
      <c r="F291" s="7"/>
    </row>
    <row r="292" spans="3:6" ht="12.75">
      <c r="C292" s="7"/>
      <c r="D292" s="7"/>
      <c r="E292" s="7"/>
      <c r="F292" s="7"/>
    </row>
    <row r="293" spans="3:6" ht="12.75">
      <c r="C293" s="7"/>
      <c r="D293" s="7"/>
      <c r="E293" s="7"/>
      <c r="F293" s="7"/>
    </row>
    <row r="294" spans="3:6" ht="12.75">
      <c r="C294" s="7"/>
      <c r="D294" s="7"/>
      <c r="E294" s="7"/>
      <c r="F294" s="7"/>
    </row>
    <row r="295" spans="3:6" ht="12.75">
      <c r="C295" s="7"/>
      <c r="D295" s="7"/>
      <c r="E295" s="7"/>
      <c r="F295" s="7"/>
    </row>
    <row r="296" spans="3:6" ht="12.75">
      <c r="C296" s="7"/>
      <c r="D296" s="7"/>
      <c r="E296" s="7"/>
      <c r="F296" s="7"/>
    </row>
    <row r="297" spans="3:6" ht="12.75">
      <c r="C297" s="7"/>
      <c r="D297" s="7"/>
      <c r="E297" s="7"/>
      <c r="F297" s="7"/>
    </row>
    <row r="298" spans="3:6" ht="12.75">
      <c r="C298" s="7"/>
      <c r="D298" s="7"/>
      <c r="E298" s="7"/>
      <c r="F298" s="7"/>
    </row>
    <row r="299" spans="3:6" ht="12.75">
      <c r="C299" s="7"/>
      <c r="D299" s="7"/>
      <c r="E299" s="7"/>
      <c r="F299" s="7"/>
    </row>
    <row r="300" spans="3:6" ht="12.75">
      <c r="C300" s="7"/>
      <c r="D300" s="7"/>
      <c r="E300" s="7"/>
      <c r="F300" s="7"/>
    </row>
    <row r="301" spans="3:6" ht="12.75">
      <c r="C301" s="7"/>
      <c r="D301" s="7"/>
      <c r="E301" s="7"/>
      <c r="F301" s="7"/>
    </row>
    <row r="302" spans="3:6" ht="12.75">
      <c r="C302" s="7"/>
      <c r="D302" s="7"/>
      <c r="E302" s="7"/>
      <c r="F302" s="7"/>
    </row>
    <row r="303" spans="3:6" ht="12.75">
      <c r="C303" s="7"/>
      <c r="D303" s="7"/>
      <c r="E303" s="7"/>
      <c r="F303" s="7"/>
    </row>
    <row r="304" spans="3:6" ht="12.75">
      <c r="C304" s="7"/>
      <c r="D304" s="7"/>
      <c r="E304" s="7"/>
      <c r="F304" s="7"/>
    </row>
    <row r="305" spans="3:6" ht="12.75">
      <c r="C305" s="7"/>
      <c r="D305" s="7"/>
      <c r="E305" s="7"/>
      <c r="F305" s="7"/>
    </row>
    <row r="306" spans="3:6" ht="12.75">
      <c r="C306" s="7"/>
      <c r="D306" s="7"/>
      <c r="E306" s="7"/>
      <c r="F306" s="7"/>
    </row>
    <row r="307" spans="3:6" ht="12.75">
      <c r="C307" s="7"/>
      <c r="D307" s="7"/>
      <c r="E307" s="7"/>
      <c r="F307" s="7"/>
    </row>
    <row r="308" spans="3:6" ht="12.75">
      <c r="C308" s="7"/>
      <c r="D308" s="7"/>
      <c r="E308" s="7"/>
      <c r="F308" s="7"/>
    </row>
    <row r="309" spans="3:6" ht="12.75">
      <c r="C309" s="7"/>
      <c r="D309" s="7"/>
      <c r="E309" s="7"/>
      <c r="F309" s="7"/>
    </row>
    <row r="310" spans="3:6" ht="12.75">
      <c r="C310" s="7"/>
      <c r="D310" s="7"/>
      <c r="E310" s="7"/>
      <c r="F310" s="7"/>
    </row>
    <row r="311" spans="3:6" ht="12.75">
      <c r="C311" s="7"/>
      <c r="D311" s="7"/>
      <c r="E311" s="7"/>
      <c r="F311" s="7"/>
    </row>
    <row r="312" spans="3:6" ht="12.75">
      <c r="C312" s="7"/>
      <c r="D312" s="7"/>
      <c r="E312" s="7"/>
      <c r="F312" s="7"/>
    </row>
    <row r="313" spans="3:6" ht="12.75">
      <c r="C313" s="7"/>
      <c r="D313" s="7"/>
      <c r="E313" s="7"/>
      <c r="F313" s="7"/>
    </row>
    <row r="314" spans="3:6" ht="12.75">
      <c r="C314" s="7"/>
      <c r="D314" s="7"/>
      <c r="E314" s="7"/>
      <c r="F314" s="7"/>
    </row>
    <row r="315" spans="3:6" ht="12.75">
      <c r="C315" s="7"/>
      <c r="D315" s="7"/>
      <c r="E315" s="7"/>
      <c r="F315" s="7"/>
    </row>
    <row r="316" spans="3:6" ht="12.75">
      <c r="C316" s="7"/>
      <c r="D316" s="7"/>
      <c r="E316" s="7"/>
      <c r="F316" s="7"/>
    </row>
    <row r="317" spans="3:6" ht="12.75">
      <c r="C317" s="7"/>
      <c r="D317" s="7"/>
      <c r="E317" s="7"/>
      <c r="F317" s="7"/>
    </row>
    <row r="318" spans="3:6" ht="12.75">
      <c r="C318" s="7"/>
      <c r="D318" s="7"/>
      <c r="E318" s="7"/>
      <c r="F318" s="7"/>
    </row>
    <row r="319" spans="3:6" ht="12.75">
      <c r="C319" s="7"/>
      <c r="D319" s="7"/>
      <c r="E319" s="7"/>
      <c r="F319" s="7"/>
    </row>
    <row r="320" spans="3:6" ht="12.75">
      <c r="C320" s="7"/>
      <c r="D320" s="7"/>
      <c r="E320" s="7"/>
      <c r="F320" s="7"/>
    </row>
    <row r="321" spans="3:6" ht="12.75">
      <c r="C321" s="7"/>
      <c r="D321" s="7"/>
      <c r="E321" s="7"/>
      <c r="F321" s="7"/>
    </row>
    <row r="322" spans="3:6" ht="12.75">
      <c r="C322" s="7"/>
      <c r="D322" s="7"/>
      <c r="E322" s="7"/>
      <c r="F322" s="7"/>
    </row>
    <row r="323" spans="3:6" ht="12.75">
      <c r="C323" s="7"/>
      <c r="D323" s="7"/>
      <c r="E323" s="7"/>
      <c r="F323" s="7"/>
    </row>
    <row r="324" spans="3:6" ht="12.75">
      <c r="C324" s="7"/>
      <c r="D324" s="7"/>
      <c r="E324" s="7"/>
      <c r="F324" s="7"/>
    </row>
    <row r="325" spans="3:6" ht="12.75">
      <c r="C325" s="7"/>
      <c r="D325" s="7"/>
      <c r="E325" s="7"/>
      <c r="F325" s="7"/>
    </row>
    <row r="326" spans="3:6" ht="12.75">
      <c r="C326" s="7"/>
      <c r="D326" s="7"/>
      <c r="E326" s="7"/>
      <c r="F326" s="7"/>
    </row>
    <row r="327" spans="3:6" ht="12.75">
      <c r="C327" s="7"/>
      <c r="D327" s="7"/>
      <c r="E327" s="7"/>
      <c r="F327" s="7"/>
    </row>
    <row r="328" spans="3:6" ht="12.75">
      <c r="C328" s="7"/>
      <c r="D328" s="7"/>
      <c r="E328" s="7"/>
      <c r="F328" s="7"/>
    </row>
    <row r="329" spans="3:6" ht="12.75">
      <c r="C329" s="7"/>
      <c r="D329" s="7"/>
      <c r="E329" s="7"/>
      <c r="F329" s="7"/>
    </row>
    <row r="330" spans="3:6" ht="12.75">
      <c r="C330" s="7"/>
      <c r="D330" s="7"/>
      <c r="E330" s="7"/>
      <c r="F330" s="7"/>
    </row>
    <row r="331" spans="3:6" ht="12.75">
      <c r="C331" s="7"/>
      <c r="D331" s="7"/>
      <c r="E331" s="7"/>
      <c r="F331" s="7"/>
    </row>
    <row r="332" spans="3:6" ht="12.75">
      <c r="C332" s="7"/>
      <c r="D332" s="7"/>
      <c r="E332" s="7"/>
      <c r="F332" s="7"/>
    </row>
    <row r="333" spans="3:6" ht="12.75">
      <c r="C333" s="7"/>
      <c r="D333" s="7"/>
      <c r="E333" s="7"/>
      <c r="F333" s="7"/>
    </row>
    <row r="334" spans="3:6" ht="12.75">
      <c r="C334" s="7"/>
      <c r="D334" s="7"/>
      <c r="E334" s="7"/>
      <c r="F334" s="7"/>
    </row>
    <row r="335" spans="3:6" ht="12.75">
      <c r="C335" s="7"/>
      <c r="D335" s="7"/>
      <c r="E335" s="7"/>
      <c r="F335" s="7"/>
    </row>
    <row r="336" spans="3:6" ht="12.75">
      <c r="C336" s="7"/>
      <c r="D336" s="7"/>
      <c r="E336" s="7"/>
      <c r="F336" s="7"/>
    </row>
    <row r="337" spans="3:6" ht="12.75">
      <c r="C337" s="7"/>
      <c r="D337" s="7"/>
      <c r="E337" s="7"/>
      <c r="F337" s="7"/>
    </row>
    <row r="338" spans="3:6" ht="12.75">
      <c r="C338" s="7"/>
      <c r="D338" s="7"/>
      <c r="E338" s="7"/>
      <c r="F338" s="7"/>
    </row>
    <row r="339" spans="3:6" ht="12.75">
      <c r="C339" s="7"/>
      <c r="D339" s="7"/>
      <c r="E339" s="7"/>
      <c r="F339" s="7"/>
    </row>
    <row r="340" spans="3:6" ht="12.75">
      <c r="C340" s="7"/>
      <c r="D340" s="7"/>
      <c r="E340" s="7"/>
      <c r="F340" s="7"/>
    </row>
    <row r="341" spans="3:6" ht="12.75">
      <c r="C341" s="7"/>
      <c r="D341" s="7"/>
      <c r="E341" s="7"/>
      <c r="F341" s="7"/>
    </row>
    <row r="342" spans="3:6" ht="12.75">
      <c r="C342" s="7"/>
      <c r="D342" s="7"/>
      <c r="E342" s="7"/>
      <c r="F342" s="7"/>
    </row>
    <row r="343" spans="3:6" ht="12.75">
      <c r="C343" s="7"/>
      <c r="D343" s="7"/>
      <c r="E343" s="7"/>
      <c r="F343" s="7"/>
    </row>
    <row r="344" spans="3:6" ht="12.75">
      <c r="C344" s="7"/>
      <c r="D344" s="7"/>
      <c r="E344" s="7"/>
      <c r="F344" s="7"/>
    </row>
    <row r="345" spans="3:6" ht="12.75">
      <c r="C345" s="7"/>
      <c r="D345" s="7"/>
      <c r="E345" s="7"/>
      <c r="F345" s="7"/>
    </row>
    <row r="346" spans="3:6" ht="12.75">
      <c r="C346" s="7"/>
      <c r="D346" s="7"/>
      <c r="E346" s="7"/>
      <c r="F346" s="7"/>
    </row>
    <row r="347" spans="3:6" ht="12.75">
      <c r="C347" s="7"/>
      <c r="D347" s="7"/>
      <c r="E347" s="7"/>
      <c r="F347" s="7"/>
    </row>
    <row r="348" spans="3:6" ht="12.75">
      <c r="C348" s="7"/>
      <c r="D348" s="7"/>
      <c r="E348" s="7"/>
      <c r="F348" s="7"/>
    </row>
    <row r="349" spans="3:6" ht="12.75">
      <c r="C349" s="7"/>
      <c r="D349" s="7"/>
      <c r="E349" s="7"/>
      <c r="F349" s="7"/>
    </row>
    <row r="350" spans="3:6" ht="12.75">
      <c r="C350" s="7"/>
      <c r="D350" s="7"/>
      <c r="E350" s="7"/>
      <c r="F350" s="7"/>
    </row>
    <row r="351" spans="3:6" ht="12.75">
      <c r="C351" s="7"/>
      <c r="D351" s="7"/>
      <c r="E351" s="7"/>
      <c r="F351" s="7"/>
    </row>
    <row r="352" spans="3:6" ht="12.75">
      <c r="C352" s="7"/>
      <c r="D352" s="7"/>
      <c r="E352" s="7"/>
      <c r="F352" s="7"/>
    </row>
  </sheetData>
  <mergeCells count="9">
    <mergeCell ref="B53:G53"/>
    <mergeCell ref="A1:G1"/>
    <mergeCell ref="A5:G5"/>
    <mergeCell ref="A6:G6"/>
    <mergeCell ref="A2:G2"/>
    <mergeCell ref="A3:G3"/>
    <mergeCell ref="A7:G7"/>
    <mergeCell ref="C15:D15"/>
    <mergeCell ref="F15:G15"/>
  </mergeCells>
  <printOptions/>
  <pageMargins left="0.44" right="0.53" top="0.8" bottom="0.54" header="0.5" footer="0.5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90" zoomScaleNormal="90" workbookViewId="0" topLeftCell="A49">
      <selection activeCell="B51" sqref="B51"/>
    </sheetView>
  </sheetViews>
  <sheetFormatPr defaultColWidth="9.140625" defaultRowHeight="12.75" customHeight="1"/>
  <cols>
    <col min="1" max="1" width="4.57421875" style="1" customWidth="1"/>
    <col min="2" max="2" width="60.00390625" style="1" customWidth="1"/>
    <col min="3" max="3" width="18.421875" style="1" customWidth="1"/>
    <col min="4" max="4" width="1.7109375" style="1" customWidth="1"/>
    <col min="5" max="5" width="18.421875" style="1" customWidth="1"/>
    <col min="6" max="16384" width="9.140625" style="1" customWidth="1"/>
  </cols>
  <sheetData>
    <row r="1" spans="2:7" ht="25.5">
      <c r="B1" s="95" t="s">
        <v>81</v>
      </c>
      <c r="C1" s="95"/>
      <c r="D1" s="95"/>
      <c r="E1" s="95"/>
      <c r="F1" s="53"/>
      <c r="G1" s="53"/>
    </row>
    <row r="2" spans="2:7" ht="15">
      <c r="B2" s="97" t="s">
        <v>79</v>
      </c>
      <c r="C2" s="97"/>
      <c r="D2" s="97"/>
      <c r="E2" s="97"/>
      <c r="F2" s="54"/>
      <c r="G2" s="54"/>
    </row>
    <row r="3" spans="2:7" ht="15">
      <c r="B3" s="97" t="s">
        <v>80</v>
      </c>
      <c r="C3" s="97"/>
      <c r="D3" s="97"/>
      <c r="E3" s="97"/>
      <c r="F3" s="54"/>
      <c r="G3" s="54"/>
    </row>
    <row r="4" spans="2:7" ht="15" customHeight="1">
      <c r="B4" s="36"/>
      <c r="C4" s="36"/>
      <c r="D4" s="36"/>
      <c r="E4" s="36"/>
      <c r="F4" s="2"/>
      <c r="G4" s="2"/>
    </row>
    <row r="5" spans="1:5" ht="15">
      <c r="A5" s="4"/>
      <c r="B5" s="8" t="s">
        <v>51</v>
      </c>
      <c r="C5" s="4"/>
      <c r="D5" s="4"/>
      <c r="E5" s="4"/>
    </row>
    <row r="6" spans="1:5" ht="15">
      <c r="A6" s="4"/>
      <c r="B6" s="4"/>
      <c r="C6" s="9" t="s">
        <v>24</v>
      </c>
      <c r="D6" s="10"/>
      <c r="E6" s="9" t="s">
        <v>25</v>
      </c>
    </row>
    <row r="7" spans="1:5" ht="15">
      <c r="A7" s="4"/>
      <c r="B7" s="4"/>
      <c r="C7" s="9" t="s">
        <v>26</v>
      </c>
      <c r="D7" s="10"/>
      <c r="E7" s="9" t="s">
        <v>26</v>
      </c>
    </row>
    <row r="8" spans="1:5" ht="15">
      <c r="A8" s="4"/>
      <c r="B8" s="4"/>
      <c r="C8" s="9" t="s">
        <v>149</v>
      </c>
      <c r="D8" s="10"/>
      <c r="E8" s="9" t="s">
        <v>27</v>
      </c>
    </row>
    <row r="9" spans="1:5" ht="15">
      <c r="A9" s="4"/>
      <c r="B9" s="4"/>
      <c r="C9" s="11" t="s">
        <v>148</v>
      </c>
      <c r="D9" s="10"/>
      <c r="E9" s="11" t="s">
        <v>118</v>
      </c>
    </row>
    <row r="10" spans="1:5" ht="15">
      <c r="A10" s="4"/>
      <c r="B10" s="4"/>
      <c r="C10" s="9" t="s">
        <v>2</v>
      </c>
      <c r="D10" s="9"/>
      <c r="E10" s="9" t="s">
        <v>2</v>
      </c>
    </row>
    <row r="11" spans="1:5" ht="15">
      <c r="A11" s="4"/>
      <c r="B11" s="8" t="s">
        <v>3</v>
      </c>
      <c r="C11" s="4"/>
      <c r="D11" s="4"/>
      <c r="E11" s="4"/>
    </row>
    <row r="12" spans="1:5" ht="15">
      <c r="A12" s="4"/>
      <c r="B12" s="4"/>
      <c r="C12" s="12"/>
      <c r="D12" s="13"/>
      <c r="E12" s="14" t="s">
        <v>20</v>
      </c>
    </row>
    <row r="13" spans="1:5" ht="15">
      <c r="A13" s="4"/>
      <c r="B13" s="4" t="s">
        <v>4</v>
      </c>
      <c r="C13" s="17">
        <v>2334843</v>
      </c>
      <c r="D13" s="4"/>
      <c r="E13" s="16">
        <v>1457254</v>
      </c>
    </row>
    <row r="14" spans="1:5" ht="15">
      <c r="A14" s="4"/>
      <c r="B14" s="4" t="s">
        <v>5</v>
      </c>
      <c r="C14" s="17">
        <v>500652</v>
      </c>
      <c r="D14" s="4"/>
      <c r="E14" s="16">
        <v>364710</v>
      </c>
    </row>
    <row r="15" spans="1:5" ht="15">
      <c r="A15" s="4"/>
      <c r="B15" s="4" t="s">
        <v>6</v>
      </c>
      <c r="C15" s="17">
        <v>524298</v>
      </c>
      <c r="D15" s="4"/>
      <c r="E15" s="16">
        <v>312255</v>
      </c>
    </row>
    <row r="16" spans="1:5" ht="15">
      <c r="A16" s="4"/>
      <c r="B16" s="4" t="s">
        <v>7</v>
      </c>
      <c r="C16" s="17">
        <v>3971189</v>
      </c>
      <c r="D16" s="4"/>
      <c r="E16" s="16">
        <v>3541025</v>
      </c>
    </row>
    <row r="17" spans="1:5" ht="15">
      <c r="A17" s="4"/>
      <c r="B17" s="4" t="s">
        <v>33</v>
      </c>
      <c r="C17" s="17">
        <v>110</v>
      </c>
      <c r="D17" s="4"/>
      <c r="E17" s="16">
        <v>110</v>
      </c>
    </row>
    <row r="18" spans="1:5" ht="15">
      <c r="A18" s="4"/>
      <c r="B18" s="4" t="s">
        <v>8</v>
      </c>
      <c r="C18" s="17">
        <v>14556484</v>
      </c>
      <c r="D18" s="4"/>
      <c r="E18" s="16">
        <v>13249546</v>
      </c>
    </row>
    <row r="19" spans="1:5" ht="15">
      <c r="A19" s="4"/>
      <c r="B19" s="4" t="s">
        <v>85</v>
      </c>
      <c r="C19" s="17">
        <v>514</v>
      </c>
      <c r="D19" s="4"/>
      <c r="E19" s="16">
        <v>17578</v>
      </c>
    </row>
    <row r="20" spans="1:5" ht="15">
      <c r="A20" s="4"/>
      <c r="B20" s="4" t="s">
        <v>22</v>
      </c>
      <c r="C20" s="17">
        <v>28792</v>
      </c>
      <c r="D20" s="4"/>
      <c r="E20" s="16">
        <v>28792</v>
      </c>
    </row>
    <row r="21" spans="1:5" ht="15">
      <c r="A21" s="4"/>
      <c r="B21" s="4" t="s">
        <v>9</v>
      </c>
      <c r="C21" s="17">
        <v>226178</v>
      </c>
      <c r="D21" s="4"/>
      <c r="E21" s="16">
        <v>132962</v>
      </c>
    </row>
    <row r="22" spans="1:5" ht="15">
      <c r="A22" s="4"/>
      <c r="B22" s="4" t="s">
        <v>88</v>
      </c>
      <c r="C22" s="17">
        <v>107484</v>
      </c>
      <c r="D22" s="4"/>
      <c r="E22" s="16">
        <v>124242</v>
      </c>
    </row>
    <row r="23" spans="1:5" ht="15">
      <c r="A23" s="4"/>
      <c r="B23" s="4" t="s">
        <v>32</v>
      </c>
      <c r="C23" s="17">
        <v>621545</v>
      </c>
      <c r="D23" s="4"/>
      <c r="E23" s="16">
        <v>494830</v>
      </c>
    </row>
    <row r="24" spans="1:5" ht="15">
      <c r="A24" s="4"/>
      <c r="B24" s="4" t="s">
        <v>28</v>
      </c>
      <c r="C24" s="17">
        <v>165964</v>
      </c>
      <c r="D24" s="4"/>
      <c r="E24" s="16">
        <v>184522</v>
      </c>
    </row>
    <row r="25" spans="1:5" ht="15">
      <c r="A25" s="4"/>
      <c r="B25" s="4" t="s">
        <v>34</v>
      </c>
      <c r="C25" s="17">
        <v>222333</v>
      </c>
      <c r="D25" s="4"/>
      <c r="E25" s="16">
        <v>245730</v>
      </c>
    </row>
    <row r="26" spans="1:5" ht="15">
      <c r="A26" s="4"/>
      <c r="B26" s="4" t="s">
        <v>138</v>
      </c>
      <c r="C26" s="17">
        <v>52376</v>
      </c>
      <c r="D26" s="4"/>
      <c r="E26" s="16">
        <v>43580</v>
      </c>
    </row>
    <row r="27" spans="1:5" ht="15">
      <c r="A27" s="4"/>
      <c r="B27" s="4"/>
      <c r="C27" s="17"/>
      <c r="D27" s="4"/>
      <c r="E27" s="17"/>
    </row>
    <row r="28" spans="1:5" ht="15.75" thickBot="1">
      <c r="A28" s="4"/>
      <c r="B28" s="18" t="s">
        <v>10</v>
      </c>
      <c r="C28" s="19">
        <f>SUM(C12:C26)</f>
        <v>23312762</v>
      </c>
      <c r="D28" s="3"/>
      <c r="E28" s="19">
        <f>SUM(E13:E27)</f>
        <v>20197136</v>
      </c>
    </row>
    <row r="29" spans="1:5" ht="15.75" thickTop="1">
      <c r="A29" s="4"/>
      <c r="B29" s="4"/>
      <c r="C29" s="17"/>
      <c r="D29" s="4"/>
      <c r="E29" s="17"/>
    </row>
    <row r="30" spans="1:5" ht="15">
      <c r="A30" s="4"/>
      <c r="B30" s="8" t="s">
        <v>11</v>
      </c>
      <c r="C30" s="17"/>
      <c r="D30" s="4"/>
      <c r="E30" s="17"/>
    </row>
    <row r="31" spans="1:5" ht="15">
      <c r="A31" s="4"/>
      <c r="B31" s="4"/>
      <c r="C31" s="17"/>
      <c r="D31" s="4"/>
      <c r="E31" s="17"/>
    </row>
    <row r="32" spans="1:5" ht="15">
      <c r="A32" s="4"/>
      <c r="B32" s="4" t="s">
        <v>12</v>
      </c>
      <c r="C32" s="17">
        <v>17059290</v>
      </c>
      <c r="D32" s="4"/>
      <c r="E32" s="17">
        <v>15217115</v>
      </c>
    </row>
    <row r="33" spans="1:5" ht="15">
      <c r="A33" s="4"/>
      <c r="B33" s="4" t="s">
        <v>102</v>
      </c>
      <c r="C33" s="17">
        <v>763652</v>
      </c>
      <c r="D33" s="4"/>
      <c r="E33" s="17">
        <v>752458</v>
      </c>
    </row>
    <row r="34" spans="1:5" ht="15">
      <c r="A34" s="4"/>
      <c r="B34" s="4" t="s">
        <v>103</v>
      </c>
      <c r="C34" s="17">
        <v>1224126</v>
      </c>
      <c r="D34" s="4"/>
      <c r="E34" s="17">
        <v>728980</v>
      </c>
    </row>
    <row r="35" spans="1:5" ht="15">
      <c r="A35" s="4"/>
      <c r="B35" s="4" t="s">
        <v>94</v>
      </c>
      <c r="C35" s="17">
        <v>623561</v>
      </c>
      <c r="D35" s="4"/>
      <c r="E35" s="17">
        <v>270490</v>
      </c>
    </row>
    <row r="36" spans="1:5" ht="15">
      <c r="A36" s="4"/>
      <c r="B36" s="4" t="s">
        <v>13</v>
      </c>
      <c r="C36" s="17">
        <v>671164</v>
      </c>
      <c r="D36" s="4"/>
      <c r="E36" s="17">
        <v>541981</v>
      </c>
    </row>
    <row r="37" spans="1:5" ht="15">
      <c r="A37" s="4"/>
      <c r="B37" s="4" t="s">
        <v>14</v>
      </c>
      <c r="C37" s="17">
        <v>637238</v>
      </c>
      <c r="D37" s="4"/>
      <c r="E37" s="17">
        <v>537757</v>
      </c>
    </row>
    <row r="38" spans="1:5" ht="15">
      <c r="A38" s="4"/>
      <c r="B38" s="4" t="s">
        <v>95</v>
      </c>
      <c r="C38" s="17">
        <v>0</v>
      </c>
      <c r="D38" s="4"/>
      <c r="E38" s="17">
        <v>37000</v>
      </c>
    </row>
    <row r="39" spans="1:5" ht="15">
      <c r="A39" s="4"/>
      <c r="B39" s="4" t="s">
        <v>89</v>
      </c>
      <c r="C39" s="17">
        <v>51650</v>
      </c>
      <c r="D39" s="4"/>
      <c r="E39" s="17">
        <v>21257</v>
      </c>
    </row>
    <row r="40" spans="1:5" ht="15">
      <c r="A40" s="4"/>
      <c r="B40" s="4" t="s">
        <v>144</v>
      </c>
      <c r="C40" s="17">
        <v>11897</v>
      </c>
      <c r="D40" s="4"/>
      <c r="E40" s="17">
        <v>10256</v>
      </c>
    </row>
    <row r="41" spans="1:5" ht="15">
      <c r="A41" s="4"/>
      <c r="B41" s="4" t="s">
        <v>98</v>
      </c>
      <c r="C41" s="17">
        <v>506487</v>
      </c>
      <c r="D41" s="4"/>
      <c r="E41" s="17">
        <v>502540</v>
      </c>
    </row>
    <row r="42" spans="1:5" ht="15">
      <c r="A42" s="4"/>
      <c r="B42" s="4"/>
      <c r="C42" s="17"/>
      <c r="D42" s="4"/>
      <c r="E42" s="17"/>
    </row>
    <row r="43" spans="1:5" ht="15">
      <c r="A43" s="4"/>
      <c r="B43" s="18" t="s">
        <v>15</v>
      </c>
      <c r="C43" s="21">
        <f>SUM(C32:C41)</f>
        <v>21549065</v>
      </c>
      <c r="D43" s="4"/>
      <c r="E43" s="21">
        <f>SUM(E32:E41)</f>
        <v>18619834</v>
      </c>
    </row>
    <row r="44" spans="1:5" ht="15">
      <c r="A44" s="4"/>
      <c r="B44" s="18"/>
      <c r="C44" s="67"/>
      <c r="D44" s="4"/>
      <c r="E44" s="22"/>
    </row>
    <row r="45" spans="1:5" ht="15">
      <c r="A45" s="4"/>
      <c r="B45" s="4" t="s">
        <v>29</v>
      </c>
      <c r="C45" s="67">
        <v>1162591</v>
      </c>
      <c r="D45" s="4"/>
      <c r="E45" s="22">
        <v>1162589</v>
      </c>
    </row>
    <row r="46" spans="1:5" ht="15">
      <c r="A46" s="4"/>
      <c r="B46" s="4" t="s">
        <v>30</v>
      </c>
      <c r="C46" s="67"/>
      <c r="D46" s="4"/>
      <c r="E46" s="22"/>
    </row>
    <row r="47" spans="1:5" ht="15">
      <c r="A47" s="4"/>
      <c r="B47" s="4" t="s">
        <v>21</v>
      </c>
      <c r="C47" s="67">
        <v>479672</v>
      </c>
      <c r="D47" s="4"/>
      <c r="E47" s="22">
        <v>479672</v>
      </c>
    </row>
    <row r="48" spans="1:5" ht="15">
      <c r="A48" s="4"/>
      <c r="B48" s="4" t="s">
        <v>105</v>
      </c>
      <c r="C48" s="67">
        <v>171846</v>
      </c>
      <c r="D48" s="4"/>
      <c r="E48" s="22">
        <v>96558</v>
      </c>
    </row>
    <row r="49" spans="1:5" ht="15">
      <c r="A49" s="4"/>
      <c r="B49" s="4" t="s">
        <v>104</v>
      </c>
      <c r="C49" s="67">
        <v>16138</v>
      </c>
      <c r="D49" s="4"/>
      <c r="E49" s="22">
        <v>16138</v>
      </c>
    </row>
    <row r="50" spans="1:5" ht="15">
      <c r="A50" s="4"/>
      <c r="B50" s="4" t="s">
        <v>159</v>
      </c>
      <c r="C50" s="67">
        <v>-69825</v>
      </c>
      <c r="D50" s="4"/>
      <c r="E50" s="22">
        <v>-179947</v>
      </c>
    </row>
    <row r="51" spans="1:5" ht="15">
      <c r="A51" s="4"/>
      <c r="B51" s="4"/>
      <c r="C51" s="17"/>
      <c r="D51" s="4"/>
      <c r="E51" s="17"/>
    </row>
    <row r="52" spans="1:5" ht="15">
      <c r="A52" s="4"/>
      <c r="B52" s="18" t="s">
        <v>16</v>
      </c>
      <c r="C52" s="20">
        <f>SUM(C45:C50)</f>
        <v>1760422</v>
      </c>
      <c r="D52" s="4"/>
      <c r="E52" s="20">
        <f>SUM(E45:E50)</f>
        <v>1575010</v>
      </c>
    </row>
    <row r="53" spans="1:5" ht="15">
      <c r="A53" s="4"/>
      <c r="B53" s="18"/>
      <c r="C53" s="22"/>
      <c r="D53" s="4"/>
      <c r="E53" s="22"/>
    </row>
    <row r="54" spans="1:5" ht="15">
      <c r="A54" s="4"/>
      <c r="B54" s="24" t="s">
        <v>86</v>
      </c>
      <c r="C54" s="67">
        <v>3275</v>
      </c>
      <c r="D54" s="4"/>
      <c r="E54" s="22">
        <v>2292</v>
      </c>
    </row>
    <row r="55" spans="1:5" ht="15">
      <c r="A55" s="4"/>
      <c r="B55" s="18"/>
      <c r="C55" s="22"/>
      <c r="D55" s="4"/>
      <c r="E55" s="22" t="s">
        <v>20</v>
      </c>
    </row>
    <row r="56" spans="1:5" ht="15.75" thickBot="1">
      <c r="A56" s="4"/>
      <c r="B56" s="3" t="s">
        <v>17</v>
      </c>
      <c r="C56" s="19">
        <f>+C54+C52+C43</f>
        <v>23312762</v>
      </c>
      <c r="D56" s="4"/>
      <c r="E56" s="19">
        <f>+E54+E52+E43</f>
        <v>20197136</v>
      </c>
    </row>
    <row r="57" spans="1:5" ht="15.75" thickTop="1">
      <c r="A57" s="4"/>
      <c r="B57" s="4"/>
      <c r="C57" s="15"/>
      <c r="D57" s="4"/>
      <c r="E57" s="17"/>
    </row>
    <row r="58" spans="1:5" ht="15.75" thickBot="1">
      <c r="A58" s="4"/>
      <c r="B58" s="18" t="s">
        <v>119</v>
      </c>
      <c r="C58" s="71">
        <v>1.32</v>
      </c>
      <c r="D58" s="64"/>
      <c r="E58" s="71">
        <v>1.14</v>
      </c>
    </row>
    <row r="59" s="4" customFormat="1" ht="15.75" thickTop="1"/>
    <row r="60" ht="12.75"/>
    <row r="61" spans="2:5" ht="26.25" customHeight="1">
      <c r="B61" s="99" t="s">
        <v>120</v>
      </c>
      <c r="C61" s="99"/>
      <c r="D61" s="99"/>
      <c r="E61" s="99"/>
    </row>
    <row r="62" ht="12.75"/>
    <row r="63" ht="12.75"/>
    <row r="64" spans="3:5" ht="12.75">
      <c r="C64" s="65"/>
      <c r="E64" s="65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</sheetData>
  <mergeCells count="4">
    <mergeCell ref="B1:E1"/>
    <mergeCell ref="B2:E2"/>
    <mergeCell ref="B3:E3"/>
    <mergeCell ref="B61:E61"/>
  </mergeCells>
  <printOptions/>
  <pageMargins left="0.94" right="0.7" top="0.68" bottom="0.57" header="0.37" footer="0.2"/>
  <pageSetup fitToHeight="1" fitToWidth="1" horizontalDpi="300" verticalDpi="300" orientation="portrait" paperSize="9" scale="81" r:id="rId1"/>
  <headerFooter alignWithMargins="0">
    <oddHeader>&amp;R&amp;"Arial,Bold"&amp;11 &amp;10
</oddHeader>
    <oddFooter xml:space="preserve">&amp;L&amp;"Arial,Italic"&amp;8 &amp;C&amp;8 &amp;R&amp;"Arial,Italic"&amp;8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8">
      <selection activeCell="B26" sqref="B26"/>
    </sheetView>
  </sheetViews>
  <sheetFormatPr defaultColWidth="9.140625" defaultRowHeight="12.75" customHeight="1"/>
  <cols>
    <col min="1" max="1" width="6.8515625" style="1" customWidth="1"/>
    <col min="2" max="2" width="54.421875" style="1" customWidth="1"/>
    <col min="3" max="3" width="4.421875" style="1" customWidth="1"/>
    <col min="4" max="4" width="18.28125" style="65" customWidth="1"/>
    <col min="5" max="5" width="1.7109375" style="65" customWidth="1"/>
    <col min="6" max="6" width="18.00390625" style="65" customWidth="1"/>
    <col min="7" max="16384" width="9.140625" style="1" customWidth="1"/>
  </cols>
  <sheetData>
    <row r="1" spans="1:6" ht="25.5">
      <c r="A1" s="95" t="s">
        <v>124</v>
      </c>
      <c r="B1" s="95"/>
      <c r="C1" s="95"/>
      <c r="D1" s="95"/>
      <c r="E1" s="95"/>
      <c r="F1" s="95"/>
    </row>
    <row r="2" spans="1:6" ht="15" customHeight="1">
      <c r="A2" s="97" t="s">
        <v>79</v>
      </c>
      <c r="B2" s="97"/>
      <c r="C2" s="97"/>
      <c r="D2" s="97"/>
      <c r="E2" s="97"/>
      <c r="F2" s="97"/>
    </row>
    <row r="3" spans="1:6" ht="15" customHeight="1">
      <c r="A3" s="97" t="s">
        <v>80</v>
      </c>
      <c r="B3" s="97"/>
      <c r="C3" s="97"/>
      <c r="D3" s="97"/>
      <c r="E3" s="97"/>
      <c r="F3" s="97"/>
    </row>
    <row r="4" spans="2:5" ht="15">
      <c r="B4" s="8"/>
      <c r="C4" s="8"/>
      <c r="D4" s="84"/>
      <c r="E4" s="84"/>
    </row>
    <row r="5" spans="2:5" ht="15">
      <c r="B5" s="8" t="s">
        <v>168</v>
      </c>
      <c r="C5" s="8"/>
      <c r="D5" s="84"/>
      <c r="E5" s="84"/>
    </row>
    <row r="6" spans="2:5" ht="15">
      <c r="B6" s="8" t="s">
        <v>136</v>
      </c>
      <c r="C6" s="8"/>
      <c r="D6" s="84"/>
      <c r="E6" s="84"/>
    </row>
    <row r="7" spans="2:6" ht="15">
      <c r="B7" s="4"/>
      <c r="C7" s="4"/>
      <c r="D7" s="85" t="s">
        <v>0</v>
      </c>
      <c r="E7" s="86"/>
      <c r="F7" s="85" t="s">
        <v>139</v>
      </c>
    </row>
    <row r="8" spans="2:6" ht="15">
      <c r="B8" s="4"/>
      <c r="C8" s="4"/>
      <c r="D8" s="85" t="s">
        <v>140</v>
      </c>
      <c r="E8" s="86"/>
      <c r="F8" s="85" t="s">
        <v>140</v>
      </c>
    </row>
    <row r="9" spans="2:6" ht="15">
      <c r="B9" s="4"/>
      <c r="C9" s="4"/>
      <c r="D9" s="85" t="s">
        <v>35</v>
      </c>
      <c r="E9" s="86"/>
      <c r="F9" s="85" t="s">
        <v>125</v>
      </c>
    </row>
    <row r="10" spans="2:6" ht="15">
      <c r="B10" s="4"/>
      <c r="C10" s="26"/>
      <c r="D10" s="87" t="s">
        <v>148</v>
      </c>
      <c r="E10" s="86"/>
      <c r="F10" s="87" t="s">
        <v>118</v>
      </c>
    </row>
    <row r="11" spans="2:6" ht="15">
      <c r="B11" s="4"/>
      <c r="C11" s="4"/>
      <c r="D11" s="85" t="s">
        <v>2</v>
      </c>
      <c r="E11" s="85"/>
      <c r="F11" s="85" t="s">
        <v>2</v>
      </c>
    </row>
    <row r="12" spans="2:6" ht="15">
      <c r="B12" s="8"/>
      <c r="C12" s="8"/>
      <c r="D12" s="84"/>
      <c r="E12" s="84"/>
      <c r="F12" s="84"/>
    </row>
    <row r="13" spans="2:6" ht="15">
      <c r="B13" s="4" t="s">
        <v>1</v>
      </c>
      <c r="C13" s="4"/>
      <c r="D13" s="84">
        <v>277037</v>
      </c>
      <c r="E13" s="84"/>
      <c r="F13" s="84">
        <v>209531</v>
      </c>
    </row>
    <row r="14" spans="2:6" ht="6.75" customHeight="1">
      <c r="B14" s="4"/>
      <c r="C14" s="4"/>
      <c r="D14" s="84"/>
      <c r="E14" s="84"/>
      <c r="F14" s="84"/>
    </row>
    <row r="15" spans="2:6" ht="15">
      <c r="B15" s="4" t="s">
        <v>36</v>
      </c>
      <c r="C15" s="4"/>
      <c r="D15" s="30"/>
      <c r="E15" s="84"/>
      <c r="F15" s="84"/>
    </row>
    <row r="16" spans="1:6" ht="15">
      <c r="A16" s="1" t="s">
        <v>100</v>
      </c>
      <c r="B16" s="4" t="s">
        <v>117</v>
      </c>
      <c r="C16" s="4"/>
      <c r="D16" s="30">
        <v>220650</v>
      </c>
      <c r="E16" s="84"/>
      <c r="F16" s="88">
        <v>339865</v>
      </c>
    </row>
    <row r="17" spans="2:6" ht="15">
      <c r="B17" s="4" t="s">
        <v>37</v>
      </c>
      <c r="C17" s="4"/>
      <c r="D17" s="70">
        <f>SUM(D13:D16)</f>
        <v>497687</v>
      </c>
      <c r="E17" s="84"/>
      <c r="F17" s="84">
        <f>+F16+F13</f>
        <v>549396</v>
      </c>
    </row>
    <row r="18" spans="2:6" ht="15">
      <c r="B18" s="4"/>
      <c r="C18" s="4"/>
      <c r="D18" s="30"/>
      <c r="E18" s="84"/>
      <c r="F18" s="84"/>
    </row>
    <row r="19" spans="2:6" ht="15">
      <c r="B19" s="4" t="s">
        <v>38</v>
      </c>
      <c r="C19" s="4"/>
      <c r="D19" s="30"/>
      <c r="E19" s="84"/>
      <c r="F19" s="84"/>
    </row>
    <row r="20" spans="2:6" ht="15">
      <c r="B20" s="4" t="s">
        <v>111</v>
      </c>
      <c r="C20" s="4"/>
      <c r="D20" s="30">
        <v>-2007482</v>
      </c>
      <c r="E20" s="84"/>
      <c r="F20" s="84">
        <v>-452902</v>
      </c>
    </row>
    <row r="21" spans="2:6" ht="15">
      <c r="B21" s="4" t="s">
        <v>112</v>
      </c>
      <c r="C21" s="4"/>
      <c r="D21" s="68">
        <v>2930405</v>
      </c>
      <c r="E21" s="84"/>
      <c r="F21" s="88">
        <v>951477</v>
      </c>
    </row>
    <row r="22" spans="2:6" ht="15">
      <c r="B22" s="4"/>
      <c r="C22" s="4"/>
      <c r="D22" s="30">
        <f>+D21+D20+D17</f>
        <v>1420610</v>
      </c>
      <c r="E22" s="84"/>
      <c r="F22" s="84">
        <f>+F21+F20+F17</f>
        <v>1047971</v>
      </c>
    </row>
    <row r="23" spans="2:6" ht="15">
      <c r="B23" s="4" t="s">
        <v>113</v>
      </c>
      <c r="C23" s="10"/>
      <c r="D23" s="30">
        <v>-25641</v>
      </c>
      <c r="E23" s="84"/>
      <c r="F23" s="84">
        <v>-63976</v>
      </c>
    </row>
    <row r="24" spans="2:6" ht="15">
      <c r="B24" s="4" t="s">
        <v>129</v>
      </c>
      <c r="C24" s="10"/>
      <c r="D24" s="69">
        <f>+D23+D22</f>
        <v>1394969</v>
      </c>
      <c r="E24" s="84"/>
      <c r="F24" s="89">
        <f>+F23+F22</f>
        <v>983995</v>
      </c>
    </row>
    <row r="25" spans="2:6" ht="15">
      <c r="B25" s="4"/>
      <c r="C25" s="10"/>
      <c r="D25" s="30"/>
      <c r="E25" s="84"/>
      <c r="F25" s="84"/>
    </row>
    <row r="26" spans="2:6" ht="15">
      <c r="B26" s="4" t="s">
        <v>48</v>
      </c>
      <c r="C26" s="10"/>
      <c r="D26" s="30"/>
      <c r="E26" s="84"/>
      <c r="F26" s="84"/>
    </row>
    <row r="27" spans="2:6" ht="15">
      <c r="B27" s="4" t="s">
        <v>114</v>
      </c>
      <c r="C27" s="4"/>
      <c r="D27" s="30">
        <v>-287900</v>
      </c>
      <c r="E27" s="84"/>
      <c r="F27" s="84">
        <v>-1144788</v>
      </c>
    </row>
    <row r="28" spans="2:6" ht="15">
      <c r="B28" s="4"/>
      <c r="C28" s="8"/>
      <c r="D28" s="69">
        <f>SUM(D27:D27)</f>
        <v>-287900</v>
      </c>
      <c r="E28" s="84"/>
      <c r="F28" s="89">
        <f>+F27</f>
        <v>-1144788</v>
      </c>
    </row>
    <row r="29" spans="2:6" ht="15">
      <c r="B29" s="4"/>
      <c r="C29" s="4"/>
      <c r="D29" s="30"/>
      <c r="E29" s="84"/>
      <c r="F29" s="84"/>
    </row>
    <row r="30" spans="2:6" ht="15">
      <c r="B30" s="4" t="s">
        <v>49</v>
      </c>
      <c r="C30" s="4"/>
      <c r="D30" s="30"/>
      <c r="E30" s="84"/>
      <c r="F30" s="84"/>
    </row>
    <row r="31" spans="2:6" ht="15">
      <c r="B31" s="4" t="s">
        <v>115</v>
      </c>
      <c r="C31" s="4"/>
      <c r="D31" s="30">
        <v>-93507</v>
      </c>
      <c r="E31" s="84"/>
      <c r="F31" s="84">
        <v>226337</v>
      </c>
    </row>
    <row r="32" spans="2:6" ht="15">
      <c r="B32" s="4"/>
      <c r="C32" s="4"/>
      <c r="D32" s="69">
        <f>SUM(D31:D31)</f>
        <v>-93507</v>
      </c>
      <c r="E32" s="84"/>
      <c r="F32" s="89">
        <f>+F31</f>
        <v>226337</v>
      </c>
    </row>
    <row r="33" spans="2:6" ht="15">
      <c r="B33" s="4"/>
      <c r="C33" s="4"/>
      <c r="D33" s="30"/>
      <c r="E33" s="84"/>
      <c r="F33" s="84"/>
    </row>
    <row r="34" spans="2:6" ht="15">
      <c r="B34" s="4" t="s">
        <v>39</v>
      </c>
      <c r="C34" s="4"/>
      <c r="D34" s="30">
        <f>+D32+D28+D24</f>
        <v>1013562</v>
      </c>
      <c r="E34" s="90"/>
      <c r="F34" s="84">
        <f>+F32+F28+F24</f>
        <v>65544</v>
      </c>
    </row>
    <row r="35" spans="2:6" ht="7.5" customHeight="1">
      <c r="B35" s="4"/>
      <c r="C35" s="4"/>
      <c r="D35" s="30"/>
      <c r="E35" s="84"/>
      <c r="F35" s="84"/>
    </row>
    <row r="36" spans="2:6" ht="15">
      <c r="B36" s="4" t="s">
        <v>107</v>
      </c>
      <c r="C36" s="4"/>
      <c r="D36" s="30">
        <v>1821917</v>
      </c>
      <c r="E36" s="84"/>
      <c r="F36" s="84">
        <v>1756373</v>
      </c>
    </row>
    <row r="37" spans="2:6" ht="7.5" customHeight="1">
      <c r="B37" s="4"/>
      <c r="C37" s="4"/>
      <c r="D37" s="30"/>
      <c r="E37" s="84"/>
      <c r="F37" s="84"/>
    </row>
    <row r="38" spans="2:6" ht="15.75" thickBot="1">
      <c r="B38" s="4" t="s">
        <v>116</v>
      </c>
      <c r="C38" s="4"/>
      <c r="D38" s="19">
        <f>+D36+D34</f>
        <v>2835479</v>
      </c>
      <c r="E38" s="90"/>
      <c r="F38" s="91">
        <f>+F36+F34</f>
        <v>1821917</v>
      </c>
    </row>
    <row r="39" spans="2:5" ht="15.75" thickTop="1">
      <c r="B39" s="4"/>
      <c r="C39" s="4"/>
      <c r="D39" s="30"/>
      <c r="E39" s="84"/>
    </row>
    <row r="40" spans="2:5" ht="15">
      <c r="B40" s="4"/>
      <c r="C40" s="4"/>
      <c r="D40" s="30"/>
      <c r="E40" s="84"/>
    </row>
    <row r="41" spans="2:5" ht="15">
      <c r="B41" s="4" t="s">
        <v>108</v>
      </c>
      <c r="C41" s="4"/>
      <c r="D41" s="30"/>
      <c r="E41" s="84"/>
    </row>
    <row r="42" spans="2:6" ht="15">
      <c r="B42" s="4" t="s">
        <v>122</v>
      </c>
      <c r="C42" s="4"/>
      <c r="D42" s="30">
        <v>2334843</v>
      </c>
      <c r="E42" s="84"/>
      <c r="F42" s="84">
        <v>1457254</v>
      </c>
    </row>
    <row r="43" spans="2:6" ht="15">
      <c r="B43" s="4" t="s">
        <v>123</v>
      </c>
      <c r="C43" s="4"/>
      <c r="D43" s="68">
        <v>500652</v>
      </c>
      <c r="E43" s="84"/>
      <c r="F43" s="88">
        <v>364710</v>
      </c>
    </row>
    <row r="44" spans="2:6" ht="15">
      <c r="B44" s="4"/>
      <c r="C44" s="4"/>
      <c r="D44" s="30">
        <f>SUM(D42:D43)</f>
        <v>2835495</v>
      </c>
      <c r="E44" s="84"/>
      <c r="F44" s="84">
        <f>+F43+F42</f>
        <v>1821964</v>
      </c>
    </row>
    <row r="45" spans="2:6" ht="15">
      <c r="B45" s="4" t="s">
        <v>50</v>
      </c>
      <c r="C45" s="4"/>
      <c r="D45" s="30">
        <v>-16</v>
      </c>
      <c r="E45" s="84"/>
      <c r="F45" s="84">
        <v>-47</v>
      </c>
    </row>
    <row r="46" spans="2:6" ht="15.75" thickBot="1">
      <c r="B46" s="4"/>
      <c r="C46" s="4"/>
      <c r="D46" s="19">
        <f>+D45+D44</f>
        <v>2835479</v>
      </c>
      <c r="E46" s="84"/>
      <c r="F46" s="91">
        <f>+F45+F44</f>
        <v>1821917</v>
      </c>
    </row>
    <row r="47" spans="2:5" ht="15.75" thickTop="1">
      <c r="B47" s="18"/>
      <c r="C47" s="18"/>
      <c r="D47" s="22"/>
      <c r="E47" s="84"/>
    </row>
    <row r="48" spans="2:5" ht="15">
      <c r="B48" s="4"/>
      <c r="C48" s="4"/>
      <c r="D48" s="23"/>
      <c r="E48" s="84"/>
    </row>
    <row r="49" spans="2:6" ht="30.75" customHeight="1">
      <c r="B49" s="94" t="s">
        <v>158</v>
      </c>
      <c r="C49" s="94"/>
      <c r="D49" s="94"/>
      <c r="E49" s="94"/>
      <c r="F49" s="94"/>
    </row>
    <row r="50" spans="2:5" ht="15.75" customHeight="1">
      <c r="B50" s="100"/>
      <c r="C50" s="101"/>
      <c r="D50" s="101"/>
      <c r="E50" s="101"/>
    </row>
    <row r="51" spans="2:5" ht="15">
      <c r="B51" s="18"/>
      <c r="C51" s="18"/>
      <c r="D51" s="23"/>
      <c r="E51" s="84"/>
    </row>
    <row r="52" spans="2:5" ht="15">
      <c r="B52" s="18"/>
      <c r="C52" s="18"/>
      <c r="D52" s="22"/>
      <c r="E52" s="84"/>
    </row>
    <row r="53" spans="4:6" s="4" customFormat="1" ht="15">
      <c r="D53" s="92"/>
      <c r="E53" s="84"/>
      <c r="F53" s="84"/>
    </row>
    <row r="54" ht="12.75">
      <c r="D54" s="93"/>
    </row>
    <row r="55" ht="12.75">
      <c r="D55" s="93"/>
    </row>
    <row r="56" ht="12.75">
      <c r="D56" s="93"/>
    </row>
    <row r="57" ht="12.75">
      <c r="D57" s="93"/>
    </row>
    <row r="58" ht="12.75">
      <c r="D58" s="93"/>
    </row>
    <row r="59" ht="12.75">
      <c r="D59" s="93"/>
    </row>
    <row r="60" ht="12.75">
      <c r="D60" s="93"/>
    </row>
    <row r="61" ht="12.75">
      <c r="D61" s="93"/>
    </row>
    <row r="62" ht="12.75">
      <c r="D62" s="93"/>
    </row>
    <row r="63" ht="12.75">
      <c r="D63" s="93"/>
    </row>
    <row r="64" ht="12.75">
      <c r="D64" s="93"/>
    </row>
    <row r="65" ht="12.75">
      <c r="D65" s="93"/>
    </row>
    <row r="66" ht="12.75">
      <c r="D66" s="93"/>
    </row>
    <row r="67" ht="12.75">
      <c r="D67" s="93"/>
    </row>
    <row r="68" ht="12.75">
      <c r="D68" s="93"/>
    </row>
    <row r="69" ht="12.75">
      <c r="D69" s="93"/>
    </row>
    <row r="70" ht="12.75">
      <c r="D70" s="93"/>
    </row>
    <row r="71" ht="12.75">
      <c r="D71" s="93"/>
    </row>
    <row r="72" ht="12.75">
      <c r="D72" s="93"/>
    </row>
    <row r="73" ht="12.75">
      <c r="D73" s="93"/>
    </row>
    <row r="74" ht="12.75">
      <c r="D74" s="93"/>
    </row>
    <row r="75" ht="12.75">
      <c r="D75" s="93"/>
    </row>
    <row r="76" ht="12.75">
      <c r="D76" s="93"/>
    </row>
    <row r="77" ht="12.75">
      <c r="D77" s="93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</sheetData>
  <mergeCells count="5">
    <mergeCell ref="B50:E50"/>
    <mergeCell ref="A1:F1"/>
    <mergeCell ref="A2:F2"/>
    <mergeCell ref="A3:F3"/>
    <mergeCell ref="B49:F49"/>
  </mergeCells>
  <printOptions/>
  <pageMargins left="0.45" right="0.4" top="0.67" bottom="0.59" header="0.5" footer="0.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8"/>
  <sheetViews>
    <sheetView workbookViewId="0" topLeftCell="A18">
      <selection activeCell="B23" sqref="B23"/>
    </sheetView>
  </sheetViews>
  <sheetFormatPr defaultColWidth="9.140625" defaultRowHeight="12.75" customHeight="1"/>
  <cols>
    <col min="1" max="1" width="0.13671875" style="4" customWidth="1"/>
    <col min="2" max="2" width="29.00390625" style="4" customWidth="1"/>
    <col min="3" max="3" width="1.1484375" style="4" customWidth="1"/>
    <col min="4" max="4" width="11.28125" style="4" customWidth="1"/>
    <col min="5" max="5" width="0.9921875" style="4" customWidth="1"/>
    <col min="6" max="6" width="9.8515625" style="4" customWidth="1"/>
    <col min="7" max="7" width="0.71875" style="4" customWidth="1"/>
    <col min="8" max="8" width="10.7109375" style="4" customWidth="1"/>
    <col min="9" max="9" width="0.85546875" style="4" customWidth="1"/>
    <col min="10" max="10" width="11.00390625" style="4" customWidth="1"/>
    <col min="11" max="11" width="0.71875" style="4" customWidth="1"/>
    <col min="12" max="12" width="12.28125" style="4" customWidth="1"/>
    <col min="13" max="13" width="0.85546875" style="4" customWidth="1"/>
    <col min="14" max="14" width="10.7109375" style="4" customWidth="1"/>
    <col min="15" max="16384" width="9.140625" style="4" customWidth="1"/>
  </cols>
  <sheetData>
    <row r="1" spans="2:14" ht="25.5">
      <c r="B1" s="95" t="s">
        <v>81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5">
      <c r="A2" s="97" t="s">
        <v>79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">
      <c r="A3" s="97" t="s">
        <v>80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6" ht="15">
      <c r="B4" s="34"/>
      <c r="C4" s="34"/>
      <c r="F4" s="40"/>
    </row>
    <row r="5" ht="15"/>
    <row r="6" spans="2:3" ht="15">
      <c r="B6" s="34" t="s">
        <v>167</v>
      </c>
      <c r="C6" s="34"/>
    </row>
    <row r="7" spans="2:3" ht="15">
      <c r="B7" s="34" t="s">
        <v>160</v>
      </c>
      <c r="C7" s="34"/>
    </row>
    <row r="8" spans="4:6" ht="15">
      <c r="D8" s="9"/>
      <c r="E8" s="10"/>
      <c r="F8" s="28"/>
    </row>
    <row r="9" spans="4:14" ht="15">
      <c r="D9" s="9" t="s">
        <v>41</v>
      </c>
      <c r="E9" s="10"/>
      <c r="F9" s="28" t="s">
        <v>43</v>
      </c>
      <c r="H9" s="9" t="s">
        <v>44</v>
      </c>
      <c r="J9" s="9" t="s">
        <v>42</v>
      </c>
      <c r="K9" s="9"/>
      <c r="L9" s="9" t="s">
        <v>47</v>
      </c>
      <c r="M9" s="9"/>
      <c r="N9" s="9"/>
    </row>
    <row r="10" spans="4:14" ht="15">
      <c r="D10" s="9" t="s">
        <v>42</v>
      </c>
      <c r="E10" s="10"/>
      <c r="F10" s="28" t="s">
        <v>46</v>
      </c>
      <c r="H10" s="9" t="s">
        <v>45</v>
      </c>
      <c r="J10" s="9" t="s">
        <v>45</v>
      </c>
      <c r="K10" s="9"/>
      <c r="L10" s="9" t="s">
        <v>87</v>
      </c>
      <c r="M10" s="9"/>
      <c r="N10" s="9" t="s">
        <v>18</v>
      </c>
    </row>
    <row r="11" spans="3:14" ht="15">
      <c r="C11" s="26"/>
      <c r="D11" s="35" t="s">
        <v>2</v>
      </c>
      <c r="E11" s="10"/>
      <c r="F11" s="35" t="s">
        <v>2</v>
      </c>
      <c r="H11" s="35" t="s">
        <v>2</v>
      </c>
      <c r="J11" s="35" t="s">
        <v>2</v>
      </c>
      <c r="K11" s="28"/>
      <c r="L11" s="35" t="s">
        <v>2</v>
      </c>
      <c r="M11" s="28"/>
      <c r="N11" s="35" t="s">
        <v>2</v>
      </c>
    </row>
    <row r="12" spans="4:6" ht="15">
      <c r="D12" s="9"/>
      <c r="E12" s="9"/>
      <c r="F12" s="28"/>
    </row>
    <row r="13" spans="2:6" ht="15">
      <c r="B13" s="34"/>
      <c r="C13" s="34"/>
      <c r="F13" s="28"/>
    </row>
    <row r="14" spans="2:14" ht="15">
      <c r="B14" s="4" t="s">
        <v>127</v>
      </c>
      <c r="D14" s="47"/>
      <c r="E14" s="47"/>
      <c r="F14" s="48"/>
      <c r="G14" s="47"/>
      <c r="H14" s="47"/>
      <c r="I14" s="47"/>
      <c r="J14" s="47"/>
      <c r="K14" s="47"/>
      <c r="L14" s="47"/>
      <c r="M14" s="47"/>
      <c r="N14" s="47"/>
    </row>
    <row r="15" spans="2:14" ht="15">
      <c r="B15" s="58" t="s">
        <v>141</v>
      </c>
      <c r="D15" s="47">
        <v>1162589</v>
      </c>
      <c r="E15" s="47"/>
      <c r="F15" s="48">
        <v>479672</v>
      </c>
      <c r="G15" s="47"/>
      <c r="H15" s="47">
        <v>96558</v>
      </c>
      <c r="I15" s="47"/>
      <c r="J15" s="47">
        <v>16138</v>
      </c>
      <c r="K15" s="47"/>
      <c r="L15" s="47">
        <v>-195236</v>
      </c>
      <c r="M15" s="47"/>
      <c r="N15" s="47">
        <f>SUM(D15:L15)</f>
        <v>1559721</v>
      </c>
    </row>
    <row r="16" spans="2:14" ht="15">
      <c r="B16" s="58" t="s">
        <v>142</v>
      </c>
      <c r="D16" s="47">
        <v>0</v>
      </c>
      <c r="E16" s="47"/>
      <c r="F16" s="48">
        <v>0</v>
      </c>
      <c r="G16" s="47"/>
      <c r="H16" s="47">
        <v>0</v>
      </c>
      <c r="I16" s="47"/>
      <c r="J16" s="47">
        <v>0</v>
      </c>
      <c r="K16" s="47"/>
      <c r="L16" s="47">
        <v>15289</v>
      </c>
      <c r="M16" s="47"/>
      <c r="N16" s="47">
        <f>SUM(D16:L16)</f>
        <v>15289</v>
      </c>
    </row>
    <row r="17" spans="2:14" ht="15">
      <c r="B17" s="58"/>
      <c r="D17" s="56"/>
      <c r="E17" s="47"/>
      <c r="F17" s="56"/>
      <c r="G17" s="47"/>
      <c r="H17" s="56"/>
      <c r="I17" s="47"/>
      <c r="J17" s="56"/>
      <c r="K17" s="47"/>
      <c r="L17" s="56"/>
      <c r="M17" s="47"/>
      <c r="N17" s="56"/>
    </row>
    <row r="18" spans="2:14" ht="15">
      <c r="B18" s="4" t="s">
        <v>161</v>
      </c>
      <c r="D18" s="48">
        <f>SUM(D15:D16)</f>
        <v>1162589</v>
      </c>
      <c r="E18" s="47"/>
      <c r="F18" s="48">
        <f>SUM(F15:F16)</f>
        <v>479672</v>
      </c>
      <c r="G18" s="47"/>
      <c r="H18" s="48">
        <f>SUM(H15:H16)</f>
        <v>96558</v>
      </c>
      <c r="I18" s="47"/>
      <c r="J18" s="48">
        <f>SUM(J15:J16)</f>
        <v>16138</v>
      </c>
      <c r="K18" s="47"/>
      <c r="L18" s="48">
        <f>SUM(L15:L16)</f>
        <v>-179947</v>
      </c>
      <c r="M18" s="47"/>
      <c r="N18" s="48">
        <f>SUM(N15:N16)</f>
        <v>1575010</v>
      </c>
    </row>
    <row r="19" spans="4:14" ht="15">
      <c r="D19" s="47"/>
      <c r="E19" s="47"/>
      <c r="F19" s="48"/>
      <c r="G19" s="47"/>
      <c r="H19" s="47"/>
      <c r="I19" s="47"/>
      <c r="J19" s="47"/>
      <c r="K19" s="47"/>
      <c r="L19" s="47"/>
      <c r="M19" s="47"/>
      <c r="N19" s="47"/>
    </row>
    <row r="20" spans="2:14" ht="15">
      <c r="B20" s="4" t="s">
        <v>126</v>
      </c>
      <c r="D20" s="47"/>
      <c r="E20" s="47"/>
      <c r="F20" s="48"/>
      <c r="G20" s="47"/>
      <c r="H20" s="47"/>
      <c r="I20" s="47"/>
      <c r="J20" s="47"/>
      <c r="K20" s="47"/>
      <c r="L20" s="47"/>
      <c r="M20" s="47"/>
      <c r="N20" s="47"/>
    </row>
    <row r="21" spans="2:14" ht="15">
      <c r="B21" s="4" t="s">
        <v>162</v>
      </c>
      <c r="D21" s="47">
        <v>2</v>
      </c>
      <c r="E21" s="47"/>
      <c r="F21" s="48">
        <v>0</v>
      </c>
      <c r="G21" s="47"/>
      <c r="H21" s="47">
        <v>0</v>
      </c>
      <c r="I21" s="47"/>
      <c r="J21" s="47">
        <v>0</v>
      </c>
      <c r="K21" s="47"/>
      <c r="L21" s="47">
        <v>0</v>
      </c>
      <c r="M21" s="47"/>
      <c r="N21" s="47">
        <f>SUM(D21:L21)</f>
        <v>2</v>
      </c>
    </row>
    <row r="22" spans="2:14" ht="15">
      <c r="B22" s="4" t="s">
        <v>143</v>
      </c>
      <c r="D22" s="47">
        <v>0</v>
      </c>
      <c r="E22" s="47"/>
      <c r="F22" s="48">
        <v>0</v>
      </c>
      <c r="G22" s="47"/>
      <c r="H22" s="47">
        <v>75288</v>
      </c>
      <c r="I22" s="47"/>
      <c r="J22" s="47">
        <v>0</v>
      </c>
      <c r="K22" s="47"/>
      <c r="L22" s="47">
        <v>-75288</v>
      </c>
      <c r="M22" s="47"/>
      <c r="N22" s="47">
        <f>SUM(D22:L22)</f>
        <v>0</v>
      </c>
    </row>
    <row r="23" spans="2:14" ht="15">
      <c r="B23" s="4" t="s">
        <v>109</v>
      </c>
      <c r="D23" s="49">
        <v>0</v>
      </c>
      <c r="E23" s="47"/>
      <c r="F23" s="50">
        <v>0</v>
      </c>
      <c r="G23" s="47"/>
      <c r="H23" s="51">
        <v>0</v>
      </c>
      <c r="I23" s="51"/>
      <c r="J23" s="51">
        <v>0</v>
      </c>
      <c r="K23" s="47"/>
      <c r="L23" s="47">
        <v>202152</v>
      </c>
      <c r="M23" s="47"/>
      <c r="N23" s="47">
        <f>SUM(D23:L23)</f>
        <v>202152</v>
      </c>
    </row>
    <row r="24" spans="2:14" ht="15">
      <c r="B24" s="4" t="s">
        <v>128</v>
      </c>
      <c r="D24" s="49">
        <v>0</v>
      </c>
      <c r="E24" s="47"/>
      <c r="F24" s="50">
        <v>0</v>
      </c>
      <c r="G24" s="47"/>
      <c r="H24" s="51">
        <v>0</v>
      </c>
      <c r="I24" s="51"/>
      <c r="J24" s="51">
        <v>0</v>
      </c>
      <c r="K24" s="47"/>
      <c r="L24" s="47">
        <v>-16742</v>
      </c>
      <c r="M24" s="47"/>
      <c r="N24" s="47">
        <f>SUM(D24:L24)</f>
        <v>-16742</v>
      </c>
    </row>
    <row r="25" spans="2:14" ht="15">
      <c r="B25" s="32"/>
      <c r="C25" s="32"/>
      <c r="D25" s="49"/>
      <c r="E25" s="48"/>
      <c r="F25" s="50"/>
      <c r="G25" s="47"/>
      <c r="H25" s="51"/>
      <c r="I25" s="51"/>
      <c r="J25" s="51"/>
      <c r="K25" s="47"/>
      <c r="L25" s="47"/>
      <c r="M25" s="47"/>
      <c r="N25" s="47"/>
    </row>
    <row r="26" spans="2:14" ht="15.75" thickBot="1">
      <c r="B26" s="82" t="s">
        <v>137</v>
      </c>
      <c r="C26" s="32"/>
      <c r="D26" s="72">
        <f>SUM(D18:D25)</f>
        <v>1162591</v>
      </c>
      <c r="E26" s="48"/>
      <c r="F26" s="72">
        <f>SUM(F18:F25)</f>
        <v>479672</v>
      </c>
      <c r="G26" s="47"/>
      <c r="H26" s="72">
        <f>SUM(H18:H25)</f>
        <v>171846</v>
      </c>
      <c r="I26" s="51"/>
      <c r="J26" s="72">
        <f>SUM(J18:J25)</f>
        <v>16138</v>
      </c>
      <c r="K26" s="48"/>
      <c r="L26" s="72">
        <f>SUM(L18:L25)</f>
        <v>-69825</v>
      </c>
      <c r="M26" s="48"/>
      <c r="N26" s="72">
        <f>SUM(N18:N25)</f>
        <v>1760422</v>
      </c>
    </row>
    <row r="27" spans="2:14" ht="15.75" thickTop="1">
      <c r="B27" s="32"/>
      <c r="C27" s="26"/>
      <c r="D27" s="49"/>
      <c r="E27" s="48"/>
      <c r="F27" s="50"/>
      <c r="G27" s="47"/>
      <c r="H27" s="47"/>
      <c r="I27" s="47"/>
      <c r="J27" s="47"/>
      <c r="K27" s="47"/>
      <c r="L27" s="47"/>
      <c r="M27" s="47"/>
      <c r="N27" s="47"/>
    </row>
    <row r="28" spans="2:14" ht="15">
      <c r="B28" s="32"/>
      <c r="C28" s="26"/>
      <c r="D28" s="49"/>
      <c r="E28" s="48"/>
      <c r="F28" s="50"/>
      <c r="G28" s="47"/>
      <c r="H28" s="47"/>
      <c r="I28" s="47"/>
      <c r="J28" s="47"/>
      <c r="K28" s="47"/>
      <c r="L28" s="47"/>
      <c r="M28" s="47"/>
      <c r="N28" s="47"/>
    </row>
    <row r="29" spans="2:14" ht="15">
      <c r="B29" s="32"/>
      <c r="C29" s="26"/>
      <c r="D29" s="49"/>
      <c r="E29" s="48"/>
      <c r="F29" s="50"/>
      <c r="G29" s="47"/>
      <c r="H29" s="47"/>
      <c r="I29" s="47"/>
      <c r="J29" s="47"/>
      <c r="K29" s="47"/>
      <c r="L29" s="47"/>
      <c r="M29" s="47"/>
      <c r="N29" s="47"/>
    </row>
    <row r="30" spans="2:14" ht="15">
      <c r="B30" s="41" t="s">
        <v>169</v>
      </c>
      <c r="C30" s="26"/>
      <c r="D30" s="49"/>
      <c r="E30" s="48"/>
      <c r="F30" s="50"/>
      <c r="G30" s="47"/>
      <c r="H30" s="47"/>
      <c r="I30" s="47"/>
      <c r="J30" s="47"/>
      <c r="K30" s="47"/>
      <c r="L30" s="47"/>
      <c r="M30" s="47"/>
      <c r="N30" s="47"/>
    </row>
    <row r="31" spans="1:14" ht="15">
      <c r="A31" s="73"/>
      <c r="B31" s="32"/>
      <c r="C31" s="26"/>
      <c r="D31" s="49"/>
      <c r="E31" s="48"/>
      <c r="F31" s="50"/>
      <c r="G31" s="48"/>
      <c r="H31" s="48"/>
      <c r="I31" s="48"/>
      <c r="J31" s="48"/>
      <c r="K31" s="48"/>
      <c r="L31" s="48"/>
      <c r="M31" s="48"/>
      <c r="N31" s="48"/>
    </row>
    <row r="32" spans="2:14" ht="15">
      <c r="B32" s="4" t="s">
        <v>130</v>
      </c>
      <c r="C32" s="26"/>
      <c r="D32" s="49"/>
      <c r="E32" s="48"/>
      <c r="F32" s="50"/>
      <c r="G32" s="48"/>
      <c r="H32" s="48"/>
      <c r="I32" s="48"/>
      <c r="J32" s="48"/>
      <c r="K32" s="48"/>
      <c r="L32" s="48"/>
      <c r="M32" s="48"/>
      <c r="N32" s="48"/>
    </row>
    <row r="33" spans="2:14" ht="15">
      <c r="B33" s="58" t="s">
        <v>141</v>
      </c>
      <c r="C33" s="26"/>
      <c r="D33" s="49">
        <v>709998</v>
      </c>
      <c r="E33" s="48"/>
      <c r="F33" s="50">
        <v>308580</v>
      </c>
      <c r="G33" s="48"/>
      <c r="H33" s="48">
        <v>65295</v>
      </c>
      <c r="I33" s="48"/>
      <c r="J33" s="48">
        <v>16138</v>
      </c>
      <c r="K33" s="48"/>
      <c r="L33" s="48">
        <v>-326655</v>
      </c>
      <c r="M33" s="48"/>
      <c r="N33" s="48">
        <f>SUM(D33:L33)</f>
        <v>773356</v>
      </c>
    </row>
    <row r="34" spans="2:14" ht="15">
      <c r="B34" s="58" t="s">
        <v>142</v>
      </c>
      <c r="C34" s="26"/>
      <c r="D34" s="49">
        <v>0</v>
      </c>
      <c r="E34" s="48"/>
      <c r="F34" s="50">
        <v>0</v>
      </c>
      <c r="G34" s="48"/>
      <c r="H34" s="48">
        <v>0</v>
      </c>
      <c r="I34" s="48"/>
      <c r="J34" s="48">
        <v>0</v>
      </c>
      <c r="K34" s="48"/>
      <c r="L34" s="48">
        <v>13200</v>
      </c>
      <c r="M34" s="48"/>
      <c r="N34" s="48">
        <f>SUM(D34:L34)</f>
        <v>13200</v>
      </c>
    </row>
    <row r="35" spans="3:14" ht="15">
      <c r="C35" s="26"/>
      <c r="D35" s="80"/>
      <c r="E35" s="48"/>
      <c r="F35" s="81"/>
      <c r="G35" s="48"/>
      <c r="H35" s="56"/>
      <c r="I35" s="48"/>
      <c r="J35" s="56"/>
      <c r="K35" s="48"/>
      <c r="L35" s="56"/>
      <c r="M35" s="48"/>
      <c r="N35" s="56"/>
    </row>
    <row r="36" spans="2:14" ht="15">
      <c r="B36" s="4" t="s">
        <v>163</v>
      </c>
      <c r="C36" s="26"/>
      <c r="D36" s="49">
        <f>SUM(D33:D35)</f>
        <v>709998</v>
      </c>
      <c r="E36" s="48"/>
      <c r="F36" s="49">
        <f>SUM(F33:F35)</f>
        <v>308580</v>
      </c>
      <c r="G36" s="48"/>
      <c r="H36" s="49">
        <f>SUM(H33:H35)</f>
        <v>65295</v>
      </c>
      <c r="I36" s="48"/>
      <c r="J36" s="49">
        <f>SUM(J33:J35)</f>
        <v>16138</v>
      </c>
      <c r="K36" s="48"/>
      <c r="L36" s="49">
        <f>+L34+L33</f>
        <v>-313455</v>
      </c>
      <c r="M36" s="48"/>
      <c r="N36" s="49">
        <f>+N34+N33</f>
        <v>786556</v>
      </c>
    </row>
    <row r="37" spans="2:14" ht="15">
      <c r="B37" s="32"/>
      <c r="C37" s="26"/>
      <c r="D37" s="49"/>
      <c r="E37" s="48"/>
      <c r="F37" s="50"/>
      <c r="G37" s="47"/>
      <c r="H37" s="47"/>
      <c r="I37" s="47"/>
      <c r="J37" s="47"/>
      <c r="K37" s="47"/>
      <c r="L37" s="47"/>
      <c r="M37" s="47"/>
      <c r="N37" s="47"/>
    </row>
    <row r="38" spans="2:3" ht="15">
      <c r="B38" s="4" t="s">
        <v>126</v>
      </c>
      <c r="C38" s="34"/>
    </row>
    <row r="39" spans="2:14" ht="15">
      <c r="B39" s="4" t="s">
        <v>131</v>
      </c>
      <c r="C39" s="26"/>
      <c r="D39" s="49">
        <v>65061</v>
      </c>
      <c r="E39" s="48"/>
      <c r="F39" s="50">
        <v>146403</v>
      </c>
      <c r="G39" s="47"/>
      <c r="H39" s="47">
        <v>0</v>
      </c>
      <c r="I39" s="47"/>
      <c r="J39" s="47">
        <v>0</v>
      </c>
      <c r="K39" s="47"/>
      <c r="L39" s="47">
        <v>0</v>
      </c>
      <c r="M39" s="47"/>
      <c r="N39" s="47">
        <f>SUM(D39:L39)</f>
        <v>211464</v>
      </c>
    </row>
    <row r="40" spans="2:14" ht="15">
      <c r="B40" s="4" t="s">
        <v>132</v>
      </c>
      <c r="C40" s="26"/>
      <c r="D40" s="49">
        <v>387530</v>
      </c>
      <c r="E40" s="48"/>
      <c r="F40" s="50">
        <v>24689</v>
      </c>
      <c r="G40" s="47"/>
      <c r="H40" s="47">
        <v>0</v>
      </c>
      <c r="I40" s="47"/>
      <c r="J40" s="47">
        <v>0</v>
      </c>
      <c r="K40" s="47"/>
      <c r="L40" s="47">
        <v>0</v>
      </c>
      <c r="M40" s="47"/>
      <c r="N40" s="47">
        <f>SUM(D40:L40)</f>
        <v>412219</v>
      </c>
    </row>
    <row r="41" spans="2:14" ht="15">
      <c r="B41" s="4" t="s">
        <v>143</v>
      </c>
      <c r="C41" s="26"/>
      <c r="D41" s="49"/>
      <c r="E41" s="48"/>
      <c r="F41" s="50"/>
      <c r="G41" s="47"/>
      <c r="H41" s="47">
        <v>31263</v>
      </c>
      <c r="I41" s="47"/>
      <c r="J41" s="47"/>
      <c r="K41" s="47"/>
      <c r="L41" s="47">
        <v>-31263</v>
      </c>
      <c r="M41" s="47"/>
      <c r="N41" s="47">
        <f>SUM(D41:L41)</f>
        <v>0</v>
      </c>
    </row>
    <row r="42" spans="2:14" ht="15">
      <c r="B42" s="4" t="s">
        <v>109</v>
      </c>
      <c r="C42" s="26"/>
      <c r="D42" s="49">
        <v>0</v>
      </c>
      <c r="E42" s="48"/>
      <c r="F42" s="50">
        <v>0</v>
      </c>
      <c r="G42" s="47"/>
      <c r="H42" s="47">
        <v>0</v>
      </c>
      <c r="I42" s="47"/>
      <c r="J42" s="47">
        <v>0</v>
      </c>
      <c r="K42" s="47"/>
      <c r="L42" s="47">
        <v>164771</v>
      </c>
      <c r="M42" s="47"/>
      <c r="N42" s="47">
        <f>SUM(D42:L42)</f>
        <v>164771</v>
      </c>
    </row>
    <row r="43" spans="3:14" ht="15">
      <c r="C43" s="26"/>
      <c r="D43" s="49"/>
      <c r="E43" s="48"/>
      <c r="F43" s="50"/>
      <c r="G43" s="47"/>
      <c r="H43" s="47"/>
      <c r="I43" s="47"/>
      <c r="J43" s="47"/>
      <c r="K43" s="47"/>
      <c r="L43" s="47"/>
      <c r="M43" s="47"/>
      <c r="N43" s="47"/>
    </row>
    <row r="44" spans="2:14" ht="15.75" thickBot="1">
      <c r="B44" s="82" t="s">
        <v>145</v>
      </c>
      <c r="C44" s="26"/>
      <c r="D44" s="72">
        <f>SUM(D36:D43)</f>
        <v>1162589</v>
      </c>
      <c r="E44" s="48"/>
      <c r="F44" s="77">
        <f>SUM(F36:F43)</f>
        <v>479672</v>
      </c>
      <c r="G44" s="47"/>
      <c r="H44" s="78">
        <f>SUM(H36:H43)</f>
        <v>96558</v>
      </c>
      <c r="I44" s="47"/>
      <c r="J44" s="78">
        <f>SUM(J36:J43)</f>
        <v>16138</v>
      </c>
      <c r="K44" s="47"/>
      <c r="L44" s="78">
        <f>SUM(L36:L43)</f>
        <v>-179947</v>
      </c>
      <c r="M44" s="47"/>
      <c r="N44" s="78">
        <f>SUM(N36:N43)</f>
        <v>1575010</v>
      </c>
    </row>
    <row r="45" spans="3:14" ht="15.75" thickTop="1">
      <c r="C45" s="26"/>
      <c r="D45" s="49"/>
      <c r="E45" s="48"/>
      <c r="F45" s="50"/>
      <c r="G45" s="47"/>
      <c r="H45" s="47"/>
      <c r="I45" s="47"/>
      <c r="J45" s="47"/>
      <c r="K45" s="47"/>
      <c r="L45" s="47"/>
      <c r="M45" s="47"/>
      <c r="N45" s="47"/>
    </row>
    <row r="46" spans="3:14" ht="15">
      <c r="C46" s="26"/>
      <c r="D46" s="49"/>
      <c r="E46" s="48"/>
      <c r="F46" s="50"/>
      <c r="G46" s="47"/>
      <c r="H46" s="47"/>
      <c r="I46" s="47"/>
      <c r="J46" s="47"/>
      <c r="K46" s="47"/>
      <c r="L46" s="47"/>
      <c r="M46" s="47"/>
      <c r="N46" s="47"/>
    </row>
    <row r="47" spans="2:14" ht="15">
      <c r="B47" s="32"/>
      <c r="C47" s="32"/>
      <c r="D47" s="39"/>
      <c r="E47" s="29"/>
      <c r="F47" s="39"/>
      <c r="G47" s="14"/>
      <c r="H47" s="14"/>
      <c r="I47" s="14"/>
      <c r="J47" s="14"/>
      <c r="K47" s="14"/>
      <c r="L47" s="14"/>
      <c r="M47" s="14"/>
      <c r="N47" s="14"/>
    </row>
    <row r="48" spans="2:14" ht="15">
      <c r="B48" s="38"/>
      <c r="C48" s="38"/>
      <c r="D48" s="39"/>
      <c r="E48" s="29"/>
      <c r="F48" s="39"/>
      <c r="G48" s="14"/>
      <c r="H48" s="14"/>
      <c r="I48" s="14"/>
      <c r="J48" s="14"/>
      <c r="K48" s="14"/>
      <c r="L48" s="14"/>
      <c r="M48" s="14"/>
      <c r="N48" s="14"/>
    </row>
    <row r="49" spans="2:14" ht="30.75" customHeight="1">
      <c r="B49" s="102" t="s">
        <v>110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2:14" ht="15">
      <c r="B50" s="32"/>
      <c r="C50" s="32"/>
      <c r="D50" s="39"/>
      <c r="E50" s="29"/>
      <c r="F50" s="39"/>
      <c r="G50" s="14"/>
      <c r="H50" s="14"/>
      <c r="I50" s="14"/>
      <c r="J50" s="14"/>
      <c r="K50" s="14"/>
      <c r="L50" s="14"/>
      <c r="M50" s="14"/>
      <c r="N50" s="14"/>
    </row>
    <row r="51" spans="2:14" ht="15">
      <c r="B51" s="32"/>
      <c r="C51" s="32"/>
      <c r="D51" s="39"/>
      <c r="E51" s="29"/>
      <c r="F51" s="39"/>
      <c r="G51" s="14"/>
      <c r="H51" s="14"/>
      <c r="I51" s="14"/>
      <c r="J51" s="14"/>
      <c r="K51" s="14"/>
      <c r="L51" s="14"/>
      <c r="M51" s="14"/>
      <c r="N51" s="14"/>
    </row>
    <row r="52" spans="2:14" ht="15">
      <c r="B52" s="32"/>
      <c r="C52" s="41"/>
      <c r="D52" s="39"/>
      <c r="E52" s="29"/>
      <c r="F52" s="39"/>
      <c r="G52" s="14"/>
      <c r="H52" s="14"/>
      <c r="I52" s="14"/>
      <c r="J52" s="14"/>
      <c r="K52" s="14"/>
      <c r="L52" s="14"/>
      <c r="M52" s="14"/>
      <c r="N52" s="14"/>
    </row>
    <row r="53" spans="2:14" ht="15">
      <c r="B53" s="32"/>
      <c r="C53" s="32"/>
      <c r="D53" s="39"/>
      <c r="E53" s="29"/>
      <c r="F53" s="39"/>
      <c r="G53" s="14"/>
      <c r="H53" s="14"/>
      <c r="I53" s="14"/>
      <c r="J53" s="14"/>
      <c r="K53" s="14"/>
      <c r="L53" s="14"/>
      <c r="M53" s="14"/>
      <c r="N53" s="14"/>
    </row>
    <row r="54" spans="2:14" ht="15">
      <c r="B54" s="32"/>
      <c r="C54" s="32"/>
      <c r="D54" s="39"/>
      <c r="E54" s="29"/>
      <c r="F54" s="39"/>
      <c r="G54" s="14"/>
      <c r="H54" s="14"/>
      <c r="I54" s="14"/>
      <c r="J54" s="14"/>
      <c r="K54" s="14"/>
      <c r="L54" s="14"/>
      <c r="M54" s="14"/>
      <c r="N54" s="14"/>
    </row>
    <row r="55" spans="2:14" ht="15">
      <c r="B55" s="32"/>
      <c r="C55" s="32"/>
      <c r="D55" s="39"/>
      <c r="E55" s="29"/>
      <c r="F55" s="39"/>
      <c r="G55" s="14"/>
      <c r="H55" s="14"/>
      <c r="I55" s="14"/>
      <c r="J55" s="14"/>
      <c r="K55" s="14"/>
      <c r="L55" s="14"/>
      <c r="M55" s="14"/>
      <c r="N55" s="14"/>
    </row>
    <row r="56" spans="2:14" ht="15">
      <c r="B56" s="32"/>
      <c r="C56" s="32"/>
      <c r="D56" s="39"/>
      <c r="E56" s="29"/>
      <c r="F56" s="39"/>
      <c r="G56" s="14"/>
      <c r="H56" s="14"/>
      <c r="I56" s="14"/>
      <c r="J56" s="14"/>
      <c r="K56" s="14"/>
      <c r="L56" s="14"/>
      <c r="M56" s="14"/>
      <c r="N56" s="14"/>
    </row>
    <row r="57" spans="2:14" ht="15">
      <c r="B57" s="32"/>
      <c r="C57" s="32"/>
      <c r="D57" s="39"/>
      <c r="E57" s="29"/>
      <c r="F57" s="39"/>
      <c r="G57" s="14"/>
      <c r="H57" s="14"/>
      <c r="I57" s="14"/>
      <c r="J57" s="14"/>
      <c r="K57" s="14"/>
      <c r="L57" s="14"/>
      <c r="M57" s="14"/>
      <c r="N57" s="14"/>
    </row>
    <row r="58" spans="2:14" ht="15">
      <c r="B58" s="32"/>
      <c r="C58" s="32"/>
      <c r="D58" s="39"/>
      <c r="E58" s="29"/>
      <c r="F58" s="39"/>
      <c r="G58" s="14"/>
      <c r="H58" s="14"/>
      <c r="I58" s="14"/>
      <c r="J58" s="14"/>
      <c r="K58" s="14"/>
      <c r="L58" s="14"/>
      <c r="M58" s="14"/>
      <c r="N58" s="14"/>
    </row>
    <row r="59" spans="2:14" ht="15">
      <c r="B59" s="32"/>
      <c r="C59" s="32"/>
      <c r="D59" s="39"/>
      <c r="E59" s="29"/>
      <c r="F59" s="39"/>
      <c r="G59" s="14"/>
      <c r="H59" s="14"/>
      <c r="I59" s="14"/>
      <c r="J59" s="14"/>
      <c r="K59" s="14"/>
      <c r="L59" s="14"/>
      <c r="M59" s="14"/>
      <c r="N59" s="14"/>
    </row>
    <row r="60" spans="2:14" ht="15">
      <c r="B60" s="32"/>
      <c r="C60" s="32"/>
      <c r="D60" s="39"/>
      <c r="E60" s="29"/>
      <c r="F60" s="39"/>
      <c r="G60" s="14"/>
      <c r="H60" s="14"/>
      <c r="I60" s="14"/>
      <c r="J60" s="14"/>
      <c r="K60" s="14"/>
      <c r="L60" s="14"/>
      <c r="M60" s="14"/>
      <c r="N60" s="14"/>
    </row>
    <row r="61" spans="2:14" ht="15">
      <c r="B61" s="32"/>
      <c r="C61" s="32"/>
      <c r="D61" s="39"/>
      <c r="E61" s="29"/>
      <c r="F61" s="39"/>
      <c r="G61" s="14"/>
      <c r="H61" s="14"/>
      <c r="I61" s="14"/>
      <c r="J61" s="14"/>
      <c r="K61" s="14"/>
      <c r="L61" s="14"/>
      <c r="M61" s="14"/>
      <c r="N61" s="14"/>
    </row>
    <row r="62" spans="2:14" ht="15">
      <c r="B62" s="32"/>
      <c r="C62" s="32"/>
      <c r="D62" s="39"/>
      <c r="E62" s="29"/>
      <c r="F62" s="39"/>
      <c r="G62" s="14"/>
      <c r="H62" s="14"/>
      <c r="I62" s="14"/>
      <c r="J62" s="14"/>
      <c r="K62" s="14"/>
      <c r="L62" s="14"/>
      <c r="M62" s="14"/>
      <c r="N62" s="14"/>
    </row>
    <row r="63" spans="2:14" ht="15">
      <c r="B63" s="32"/>
      <c r="C63" s="32"/>
      <c r="D63" s="39"/>
      <c r="E63" s="29"/>
      <c r="F63" s="39"/>
      <c r="G63" s="14"/>
      <c r="H63" s="14"/>
      <c r="I63" s="14"/>
      <c r="J63" s="14"/>
      <c r="K63" s="14"/>
      <c r="L63" s="14"/>
      <c r="M63" s="14"/>
      <c r="N63" s="14"/>
    </row>
    <row r="64" spans="2:14" ht="15">
      <c r="B64" s="32"/>
      <c r="C64" s="32"/>
      <c r="D64" s="39"/>
      <c r="E64" s="29"/>
      <c r="F64" s="39"/>
      <c r="G64" s="14"/>
      <c r="H64" s="14"/>
      <c r="I64" s="14"/>
      <c r="J64" s="14"/>
      <c r="K64" s="14"/>
      <c r="L64" s="14"/>
      <c r="M64" s="14"/>
      <c r="N64" s="14"/>
    </row>
    <row r="65" spans="2:14" ht="15">
      <c r="B65" s="32"/>
      <c r="C65" s="32"/>
      <c r="D65" s="39"/>
      <c r="E65" s="29"/>
      <c r="F65" s="39"/>
      <c r="G65" s="14"/>
      <c r="H65" s="14"/>
      <c r="I65" s="14"/>
      <c r="J65" s="14"/>
      <c r="K65" s="14"/>
      <c r="L65" s="14"/>
      <c r="M65" s="14"/>
      <c r="N65" s="14"/>
    </row>
    <row r="66" spans="2:6" ht="15">
      <c r="B66" s="38"/>
      <c r="C66" s="38"/>
      <c r="D66" s="22"/>
      <c r="E66" s="32"/>
      <c r="F66" s="22"/>
    </row>
    <row r="67" spans="2:6" ht="15">
      <c r="B67" s="38"/>
      <c r="C67" s="38"/>
      <c r="D67" s="22"/>
      <c r="E67" s="32"/>
      <c r="F67" s="22"/>
    </row>
    <row r="68" spans="2:6" ht="15">
      <c r="B68" s="32"/>
      <c r="C68" s="32"/>
      <c r="D68" s="22"/>
      <c r="E68" s="32"/>
      <c r="F68" s="22"/>
    </row>
    <row r="69" spans="2:6" ht="15">
      <c r="B69" s="32"/>
      <c r="C69" s="32"/>
      <c r="D69" s="22"/>
      <c r="E69" s="32"/>
      <c r="F69" s="22"/>
    </row>
    <row r="70" spans="2:6" ht="15">
      <c r="B70" s="32"/>
      <c r="C70" s="32"/>
      <c r="D70" s="22"/>
      <c r="E70" s="32"/>
      <c r="F70" s="22"/>
    </row>
    <row r="71" spans="2:6" ht="15">
      <c r="B71" s="32"/>
      <c r="C71" s="32"/>
      <c r="D71" s="22"/>
      <c r="E71" s="32"/>
      <c r="F71" s="22"/>
    </row>
    <row r="72" spans="2:6" ht="15">
      <c r="B72" s="32"/>
      <c r="C72" s="32"/>
      <c r="D72" s="22"/>
      <c r="E72" s="32"/>
      <c r="F72" s="22"/>
    </row>
    <row r="73" spans="2:6" ht="15">
      <c r="B73" s="32"/>
      <c r="C73" s="32"/>
      <c r="D73" s="22"/>
      <c r="E73" s="32"/>
      <c r="F73" s="22"/>
    </row>
    <row r="74" spans="2:6" ht="15">
      <c r="B74" s="32"/>
      <c r="C74" s="32"/>
      <c r="D74" s="30"/>
      <c r="E74" s="32"/>
      <c r="F74" s="30"/>
    </row>
    <row r="75" spans="2:6" ht="15">
      <c r="B75" s="38"/>
      <c r="C75" s="38"/>
      <c r="D75" s="22"/>
      <c r="E75" s="32"/>
      <c r="F75" s="22"/>
    </row>
    <row r="76" spans="2:6" ht="15">
      <c r="B76" s="38"/>
      <c r="C76" s="38"/>
      <c r="D76" s="22"/>
      <c r="E76" s="32"/>
      <c r="F76" s="22"/>
    </row>
    <row r="77" spans="2:6" ht="15">
      <c r="B77" s="38"/>
      <c r="C77" s="38"/>
      <c r="D77" s="22"/>
      <c r="E77" s="32"/>
      <c r="F77" s="22"/>
    </row>
    <row r="78" spans="2:6" ht="15">
      <c r="B78" s="38"/>
      <c r="C78" s="38"/>
      <c r="D78" s="22"/>
      <c r="E78" s="32"/>
      <c r="F78" s="22"/>
    </row>
    <row r="79" spans="2:6" ht="15">
      <c r="B79" s="38"/>
      <c r="C79" s="38"/>
      <c r="D79" s="22"/>
      <c r="E79" s="32"/>
      <c r="F79" s="22"/>
    </row>
    <row r="80" spans="2:6" ht="15">
      <c r="B80" s="32"/>
      <c r="C80" s="32"/>
      <c r="D80" s="30"/>
      <c r="E80" s="32"/>
      <c r="F80" s="30"/>
    </row>
    <row r="81" spans="2:6" ht="15">
      <c r="B81" s="32"/>
      <c r="C81" s="32"/>
      <c r="D81" s="30"/>
      <c r="E81" s="32"/>
      <c r="F81" s="30"/>
    </row>
    <row r="82" spans="2:6" ht="15">
      <c r="B82" s="38"/>
      <c r="C82" s="38"/>
      <c r="D82" s="31"/>
      <c r="E82" s="32"/>
      <c r="F82" s="31"/>
    </row>
    <row r="83" spans="2:6" ht="15">
      <c r="B83" s="32"/>
      <c r="C83" s="32"/>
      <c r="D83" s="32"/>
      <c r="E83" s="32"/>
      <c r="F83" s="32"/>
    </row>
    <row r="84" spans="2:6" ht="15">
      <c r="B84" s="32"/>
      <c r="C84" s="32"/>
      <c r="D84" s="32"/>
      <c r="E84" s="32"/>
      <c r="F84" s="32"/>
    </row>
    <row r="85" spans="2:6" ht="15">
      <c r="B85" s="32"/>
      <c r="C85" s="32"/>
      <c r="D85" s="32"/>
      <c r="E85" s="32"/>
      <c r="F85" s="32"/>
    </row>
    <row r="86" spans="2:6" ht="15">
      <c r="B86" s="32"/>
      <c r="C86" s="32"/>
      <c r="D86" s="32"/>
      <c r="E86" s="32"/>
      <c r="F86" s="32"/>
    </row>
    <row r="87" spans="2:6" ht="15">
      <c r="B87" s="32"/>
      <c r="C87" s="32"/>
      <c r="D87" s="32"/>
      <c r="E87" s="32"/>
      <c r="F87" s="32"/>
    </row>
    <row r="88" spans="2:6" ht="15">
      <c r="B88" s="32"/>
      <c r="C88" s="32"/>
      <c r="D88" s="32"/>
      <c r="E88" s="32"/>
      <c r="F88" s="32"/>
    </row>
    <row r="89" spans="2:6" ht="15">
      <c r="B89" s="32"/>
      <c r="C89" s="32"/>
      <c r="D89" s="32"/>
      <c r="E89" s="32"/>
      <c r="F89" s="32"/>
    </row>
    <row r="90" spans="2:6" ht="15">
      <c r="B90" s="32"/>
      <c r="C90" s="32"/>
      <c r="D90" s="32"/>
      <c r="E90" s="32"/>
      <c r="F90" s="32"/>
    </row>
    <row r="91" spans="2:6" ht="15">
      <c r="B91" s="32"/>
      <c r="C91" s="32"/>
      <c r="D91" s="32"/>
      <c r="E91" s="32"/>
      <c r="F91" s="32"/>
    </row>
    <row r="92" spans="2:6" ht="15">
      <c r="B92" s="32"/>
      <c r="C92" s="32"/>
      <c r="D92" s="32"/>
      <c r="E92" s="32"/>
      <c r="F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  <row r="136" spans="2:6" ht="15">
      <c r="B136" s="32"/>
      <c r="C136" s="32"/>
      <c r="D136" s="32"/>
      <c r="E136" s="32"/>
      <c r="F136" s="32"/>
    </row>
    <row r="137" spans="2:6" ht="15">
      <c r="B137" s="32"/>
      <c r="C137" s="32"/>
      <c r="D137" s="32"/>
      <c r="E137" s="32"/>
      <c r="F137" s="32"/>
    </row>
    <row r="138" spans="2:6" ht="15">
      <c r="B138" s="32"/>
      <c r="C138" s="32"/>
      <c r="D138" s="32"/>
      <c r="E138" s="32"/>
      <c r="F138" s="32"/>
    </row>
    <row r="139" spans="2:6" ht="15">
      <c r="B139" s="32"/>
      <c r="C139" s="32"/>
      <c r="D139" s="32"/>
      <c r="E139" s="32"/>
      <c r="F139" s="32"/>
    </row>
    <row r="140" spans="2:6" ht="15">
      <c r="B140" s="32"/>
      <c r="C140" s="32"/>
      <c r="D140" s="32"/>
      <c r="E140" s="32"/>
      <c r="F140" s="32"/>
    </row>
    <row r="141" spans="2:6" ht="15">
      <c r="B141" s="32"/>
      <c r="C141" s="32"/>
      <c r="D141" s="32"/>
      <c r="E141" s="32"/>
      <c r="F141" s="32"/>
    </row>
    <row r="142" spans="2:6" ht="15">
      <c r="B142" s="32"/>
      <c r="C142" s="32"/>
      <c r="D142" s="32"/>
      <c r="E142" s="32"/>
      <c r="F142" s="32"/>
    </row>
    <row r="143" spans="2:6" ht="15">
      <c r="B143" s="32"/>
      <c r="C143" s="32"/>
      <c r="D143" s="32"/>
      <c r="E143" s="32"/>
      <c r="F143" s="32"/>
    </row>
    <row r="144" spans="2:6" ht="15">
      <c r="B144" s="32"/>
      <c r="C144" s="32"/>
      <c r="D144" s="32"/>
      <c r="E144" s="32"/>
      <c r="F144" s="32"/>
    </row>
    <row r="145" spans="2:6" ht="15">
      <c r="B145" s="32"/>
      <c r="C145" s="32"/>
      <c r="D145" s="32"/>
      <c r="E145" s="32"/>
      <c r="F145" s="32"/>
    </row>
    <row r="146" spans="2:6" ht="15">
      <c r="B146" s="32"/>
      <c r="C146" s="32"/>
      <c r="D146" s="32"/>
      <c r="E146" s="32"/>
      <c r="F146" s="32"/>
    </row>
    <row r="147" spans="2:6" ht="15">
      <c r="B147" s="32"/>
      <c r="C147" s="32"/>
      <c r="D147" s="32"/>
      <c r="E147" s="32"/>
      <c r="F147" s="32"/>
    </row>
    <row r="148" spans="2:6" ht="15">
      <c r="B148" s="32"/>
      <c r="C148" s="32"/>
      <c r="D148" s="32"/>
      <c r="E148" s="32"/>
      <c r="F148" s="32"/>
    </row>
    <row r="149" spans="2:6" ht="15">
      <c r="B149" s="32"/>
      <c r="C149" s="32"/>
      <c r="D149" s="32"/>
      <c r="E149" s="32"/>
      <c r="F149" s="32"/>
    </row>
    <row r="150" spans="2:6" ht="15">
      <c r="B150" s="32"/>
      <c r="C150" s="32"/>
      <c r="D150" s="32"/>
      <c r="E150" s="32"/>
      <c r="F150" s="32"/>
    </row>
    <row r="151" spans="2:6" ht="15">
      <c r="B151" s="32"/>
      <c r="C151" s="32"/>
      <c r="D151" s="32"/>
      <c r="E151" s="32"/>
      <c r="F151" s="32"/>
    </row>
    <row r="152" spans="2:6" ht="15">
      <c r="B152" s="32"/>
      <c r="C152" s="32"/>
      <c r="D152" s="32"/>
      <c r="E152" s="32"/>
      <c r="F152" s="32"/>
    </row>
    <row r="153" spans="2:6" ht="15">
      <c r="B153" s="32"/>
      <c r="C153" s="32"/>
      <c r="D153" s="32"/>
      <c r="E153" s="32"/>
      <c r="F153" s="32"/>
    </row>
    <row r="154" spans="2:6" ht="15">
      <c r="B154" s="32"/>
      <c r="C154" s="32"/>
      <c r="D154" s="32"/>
      <c r="E154" s="32"/>
      <c r="F154" s="32"/>
    </row>
    <row r="155" spans="2:6" ht="15">
      <c r="B155" s="32"/>
      <c r="C155" s="32"/>
      <c r="D155" s="32"/>
      <c r="E155" s="32"/>
      <c r="F155" s="32"/>
    </row>
    <row r="156" spans="2:6" ht="15">
      <c r="B156" s="32"/>
      <c r="C156" s="32"/>
      <c r="D156" s="32"/>
      <c r="E156" s="32"/>
      <c r="F156" s="32"/>
    </row>
    <row r="157" spans="2:6" ht="15">
      <c r="B157" s="32"/>
      <c r="C157" s="32"/>
      <c r="D157" s="32"/>
      <c r="E157" s="32"/>
      <c r="F157" s="32"/>
    </row>
    <row r="158" spans="2:6" ht="15">
      <c r="B158" s="32"/>
      <c r="C158" s="32"/>
      <c r="D158" s="32"/>
      <c r="E158" s="32"/>
      <c r="F158" s="32"/>
    </row>
    <row r="159" spans="2:6" ht="15">
      <c r="B159" s="32"/>
      <c r="C159" s="32"/>
      <c r="D159" s="32"/>
      <c r="E159" s="32"/>
      <c r="F159" s="32"/>
    </row>
    <row r="160" spans="2:6" ht="15">
      <c r="B160" s="32"/>
      <c r="C160" s="32"/>
      <c r="D160" s="32"/>
      <c r="E160" s="32"/>
      <c r="F160" s="32"/>
    </row>
    <row r="161" spans="2:6" ht="15">
      <c r="B161" s="32"/>
      <c r="C161" s="32"/>
      <c r="D161" s="32"/>
      <c r="E161" s="32"/>
      <c r="F161" s="32"/>
    </row>
    <row r="162" spans="2:6" ht="15">
      <c r="B162" s="32"/>
      <c r="C162" s="32"/>
      <c r="D162" s="32"/>
      <c r="E162" s="32"/>
      <c r="F162" s="32"/>
    </row>
    <row r="163" spans="2:6" ht="15">
      <c r="B163" s="32"/>
      <c r="C163" s="32"/>
      <c r="D163" s="32"/>
      <c r="E163" s="32"/>
      <c r="F163" s="32"/>
    </row>
    <row r="164" spans="2:6" ht="15">
      <c r="B164" s="32"/>
      <c r="C164" s="32"/>
      <c r="D164" s="32"/>
      <c r="E164" s="32"/>
      <c r="F164" s="32"/>
    </row>
    <row r="165" spans="2:6" ht="15">
      <c r="B165" s="32"/>
      <c r="C165" s="32"/>
      <c r="D165" s="32"/>
      <c r="E165" s="32"/>
      <c r="F165" s="32"/>
    </row>
    <row r="166" spans="2:6" ht="15">
      <c r="B166" s="32"/>
      <c r="C166" s="32"/>
      <c r="D166" s="32"/>
      <c r="E166" s="32"/>
      <c r="F166" s="32"/>
    </row>
    <row r="167" spans="2:6" ht="15">
      <c r="B167" s="32"/>
      <c r="C167" s="32"/>
      <c r="D167" s="32"/>
      <c r="E167" s="32"/>
      <c r="F167" s="32"/>
    </row>
    <row r="168" spans="2:6" ht="15">
      <c r="B168" s="32"/>
      <c r="C168" s="32"/>
      <c r="D168" s="32"/>
      <c r="E168" s="32"/>
      <c r="F168" s="32"/>
    </row>
    <row r="169" spans="2:6" ht="15">
      <c r="B169" s="32"/>
      <c r="C169" s="32"/>
      <c r="D169" s="32"/>
      <c r="E169" s="32"/>
      <c r="F169" s="32"/>
    </row>
    <row r="170" spans="2:6" ht="15">
      <c r="B170" s="32"/>
      <c r="C170" s="32"/>
      <c r="D170" s="32"/>
      <c r="E170" s="32"/>
      <c r="F170" s="32"/>
    </row>
    <row r="171" spans="2:6" ht="15">
      <c r="B171" s="32"/>
      <c r="C171" s="32"/>
      <c r="D171" s="32"/>
      <c r="E171" s="32"/>
      <c r="F171" s="32"/>
    </row>
    <row r="172" spans="2:6" ht="15">
      <c r="B172" s="32"/>
      <c r="C172" s="32"/>
      <c r="D172" s="32"/>
      <c r="E172" s="32"/>
      <c r="F172" s="32"/>
    </row>
    <row r="173" spans="2:6" ht="15">
      <c r="B173" s="32"/>
      <c r="C173" s="32"/>
      <c r="D173" s="32"/>
      <c r="E173" s="32"/>
      <c r="F173" s="32"/>
    </row>
    <row r="174" spans="2:6" ht="15">
      <c r="B174" s="32"/>
      <c r="C174" s="32"/>
      <c r="D174" s="32"/>
      <c r="E174" s="32"/>
      <c r="F174" s="32"/>
    </row>
    <row r="175" spans="2:6" ht="15">
      <c r="B175" s="32"/>
      <c r="C175" s="32"/>
      <c r="D175" s="32"/>
      <c r="E175" s="32"/>
      <c r="F175" s="32"/>
    </row>
    <row r="176" spans="2:6" ht="15">
      <c r="B176" s="32"/>
      <c r="C176" s="32"/>
      <c r="D176" s="32"/>
      <c r="E176" s="32"/>
      <c r="F176" s="32"/>
    </row>
    <row r="177" spans="2:6" ht="15">
      <c r="B177" s="32"/>
      <c r="C177" s="32"/>
      <c r="D177" s="32"/>
      <c r="E177" s="32"/>
      <c r="F177" s="32"/>
    </row>
    <row r="178" spans="2:6" ht="15">
      <c r="B178" s="32"/>
      <c r="C178" s="32"/>
      <c r="D178" s="32"/>
      <c r="E178" s="32"/>
      <c r="F178" s="32"/>
    </row>
    <row r="179" spans="2:6" ht="15">
      <c r="B179" s="32"/>
      <c r="C179" s="32"/>
      <c r="D179" s="32"/>
      <c r="E179" s="32"/>
      <c r="F179" s="32"/>
    </row>
    <row r="180" spans="2:6" ht="15">
      <c r="B180" s="32"/>
      <c r="C180" s="32"/>
      <c r="D180" s="32"/>
      <c r="E180" s="32"/>
      <c r="F180" s="32"/>
    </row>
    <row r="181" spans="2:6" ht="15">
      <c r="B181" s="32"/>
      <c r="C181" s="32"/>
      <c r="D181" s="32"/>
      <c r="E181" s="32"/>
      <c r="F181" s="32"/>
    </row>
    <row r="182" spans="2:6" ht="15">
      <c r="B182" s="32"/>
      <c r="C182" s="32"/>
      <c r="D182" s="32"/>
      <c r="E182" s="32"/>
      <c r="F182" s="32"/>
    </row>
    <row r="183" spans="2:6" ht="15">
      <c r="B183" s="32"/>
      <c r="C183" s="32"/>
      <c r="D183" s="32"/>
      <c r="E183" s="32"/>
      <c r="F183" s="32"/>
    </row>
    <row r="184" spans="2:6" ht="15">
      <c r="B184" s="32"/>
      <c r="C184" s="32"/>
      <c r="D184" s="32"/>
      <c r="E184" s="32"/>
      <c r="F184" s="32"/>
    </row>
    <row r="185" spans="2:6" ht="15">
      <c r="B185" s="32"/>
      <c r="C185" s="32"/>
      <c r="D185" s="32"/>
      <c r="E185" s="32"/>
      <c r="F185" s="32"/>
    </row>
    <row r="186" spans="2:6" ht="15">
      <c r="B186" s="32"/>
      <c r="C186" s="32"/>
      <c r="D186" s="32"/>
      <c r="E186" s="32"/>
      <c r="F186" s="32"/>
    </row>
    <row r="187" spans="2:6" ht="15">
      <c r="B187" s="32"/>
      <c r="C187" s="32"/>
      <c r="D187" s="32"/>
      <c r="E187" s="32"/>
      <c r="F187" s="32"/>
    </row>
    <row r="188" spans="2:6" ht="15">
      <c r="B188" s="32"/>
      <c r="C188" s="32"/>
      <c r="D188" s="32"/>
      <c r="E188" s="32"/>
      <c r="F188" s="32"/>
    </row>
    <row r="189" spans="2:6" ht="15">
      <c r="B189" s="32"/>
      <c r="C189" s="32"/>
      <c r="D189" s="32"/>
      <c r="E189" s="32"/>
      <c r="F189" s="32"/>
    </row>
    <row r="190" spans="2:6" ht="15">
      <c r="B190" s="32"/>
      <c r="C190" s="32"/>
      <c r="D190" s="32"/>
      <c r="E190" s="32"/>
      <c r="F190" s="32"/>
    </row>
    <row r="191" spans="2:6" ht="15">
      <c r="B191" s="32"/>
      <c r="C191" s="32"/>
      <c r="D191" s="32"/>
      <c r="E191" s="32"/>
      <c r="F191" s="32"/>
    </row>
    <row r="192" spans="2:6" ht="15">
      <c r="B192" s="32"/>
      <c r="C192" s="32"/>
      <c r="D192" s="32"/>
      <c r="E192" s="32"/>
      <c r="F192" s="32"/>
    </row>
    <row r="193" spans="2:6" ht="15">
      <c r="B193" s="32"/>
      <c r="C193" s="32"/>
      <c r="D193" s="32"/>
      <c r="E193" s="32"/>
      <c r="F193" s="32"/>
    </row>
    <row r="194" spans="2:6" ht="15">
      <c r="B194" s="32"/>
      <c r="C194" s="32"/>
      <c r="D194" s="32"/>
      <c r="E194" s="32"/>
      <c r="F194" s="32"/>
    </row>
    <row r="195" spans="2:6" ht="15">
      <c r="B195" s="32"/>
      <c r="C195" s="32"/>
      <c r="D195" s="32"/>
      <c r="E195" s="32"/>
      <c r="F195" s="32"/>
    </row>
    <row r="196" spans="2:6" ht="15">
      <c r="B196" s="32"/>
      <c r="C196" s="32"/>
      <c r="D196" s="32"/>
      <c r="E196" s="32"/>
      <c r="F196" s="32"/>
    </row>
    <row r="197" spans="2:6" ht="15">
      <c r="B197" s="32"/>
      <c r="C197" s="32"/>
      <c r="D197" s="32"/>
      <c r="E197" s="32"/>
      <c r="F197" s="32"/>
    </row>
    <row r="198" spans="2:6" ht="15">
      <c r="B198" s="32"/>
      <c r="C198" s="32"/>
      <c r="D198" s="32"/>
      <c r="E198" s="32"/>
      <c r="F198" s="32"/>
    </row>
    <row r="199" spans="2:6" ht="15">
      <c r="B199" s="32"/>
      <c r="C199" s="32"/>
      <c r="D199" s="32"/>
      <c r="E199" s="32"/>
      <c r="F199" s="32"/>
    </row>
    <row r="200" spans="2:6" ht="15">
      <c r="B200" s="32"/>
      <c r="C200" s="32"/>
      <c r="D200" s="32"/>
      <c r="E200" s="32"/>
      <c r="F200" s="32"/>
    </row>
    <row r="201" spans="2:6" ht="15">
      <c r="B201" s="32"/>
      <c r="C201" s="32"/>
      <c r="D201" s="32"/>
      <c r="E201" s="32"/>
      <c r="F201" s="32"/>
    </row>
    <row r="202" spans="2:6" ht="15">
      <c r="B202" s="32"/>
      <c r="C202" s="32"/>
      <c r="D202" s="32"/>
      <c r="E202" s="32"/>
      <c r="F202" s="32"/>
    </row>
    <row r="203" spans="2:6" ht="15">
      <c r="B203" s="32"/>
      <c r="C203" s="32"/>
      <c r="D203" s="32"/>
      <c r="E203" s="32"/>
      <c r="F203" s="32"/>
    </row>
    <row r="204" spans="2:6" ht="15">
      <c r="B204" s="32"/>
      <c r="C204" s="32"/>
      <c r="D204" s="32"/>
      <c r="E204" s="32"/>
      <c r="F204" s="32"/>
    </row>
    <row r="205" spans="2:6" ht="15">
      <c r="B205" s="32"/>
      <c r="C205" s="32"/>
      <c r="D205" s="32"/>
      <c r="E205" s="32"/>
      <c r="F205" s="32"/>
    </row>
    <row r="206" spans="2:6" ht="15">
      <c r="B206" s="32"/>
      <c r="C206" s="32"/>
      <c r="D206" s="32"/>
      <c r="E206" s="32"/>
      <c r="F206" s="32"/>
    </row>
    <row r="207" spans="2:6" ht="15">
      <c r="B207" s="32"/>
      <c r="C207" s="32"/>
      <c r="D207" s="32"/>
      <c r="E207" s="32"/>
      <c r="F207" s="32"/>
    </row>
    <row r="208" spans="2:6" ht="15">
      <c r="B208" s="32"/>
      <c r="C208" s="32"/>
      <c r="D208" s="32"/>
      <c r="E208" s="32"/>
      <c r="F208" s="32"/>
    </row>
    <row r="209" spans="2:6" ht="15">
      <c r="B209" s="32"/>
      <c r="C209" s="32"/>
      <c r="D209" s="32"/>
      <c r="E209" s="32"/>
      <c r="F209" s="32"/>
    </row>
    <row r="210" spans="2:6" ht="15">
      <c r="B210" s="32"/>
      <c r="C210" s="32"/>
      <c r="D210" s="32"/>
      <c r="E210" s="32"/>
      <c r="F210" s="32"/>
    </row>
    <row r="211" spans="2:6" ht="15">
      <c r="B211" s="32"/>
      <c r="C211" s="32"/>
      <c r="D211" s="32"/>
      <c r="E211" s="32"/>
      <c r="F211" s="32"/>
    </row>
    <row r="212" spans="2:6" ht="15">
      <c r="B212" s="32"/>
      <c r="C212" s="32"/>
      <c r="D212" s="32"/>
      <c r="E212" s="32"/>
      <c r="F212" s="32"/>
    </row>
    <row r="213" spans="2:6" ht="15">
      <c r="B213" s="32"/>
      <c r="C213" s="32"/>
      <c r="D213" s="32"/>
      <c r="E213" s="32"/>
      <c r="F213" s="32"/>
    </row>
    <row r="214" spans="2:6" ht="15">
      <c r="B214" s="32"/>
      <c r="C214" s="32"/>
      <c r="D214" s="32"/>
      <c r="E214" s="32"/>
      <c r="F214" s="32"/>
    </row>
    <row r="215" spans="2:6" ht="15">
      <c r="B215" s="32"/>
      <c r="C215" s="32"/>
      <c r="D215" s="32"/>
      <c r="E215" s="32"/>
      <c r="F215" s="32"/>
    </row>
    <row r="216" spans="2:6" ht="15">
      <c r="B216" s="32"/>
      <c r="C216" s="32"/>
      <c r="D216" s="32"/>
      <c r="E216" s="32"/>
      <c r="F216" s="32"/>
    </row>
    <row r="217" spans="2:6" ht="15">
      <c r="B217" s="32"/>
      <c r="C217" s="32"/>
      <c r="D217" s="32"/>
      <c r="E217" s="32"/>
      <c r="F217" s="32"/>
    </row>
    <row r="218" spans="2:6" ht="15">
      <c r="B218" s="32"/>
      <c r="C218" s="32"/>
      <c r="D218" s="32"/>
      <c r="E218" s="32"/>
      <c r="F218" s="32"/>
    </row>
    <row r="219" spans="2:6" ht="15">
      <c r="B219" s="32"/>
      <c r="C219" s="32"/>
      <c r="D219" s="32"/>
      <c r="E219" s="32"/>
      <c r="F219" s="32"/>
    </row>
    <row r="220" spans="2:6" ht="15">
      <c r="B220" s="32"/>
      <c r="C220" s="32"/>
      <c r="D220" s="32"/>
      <c r="E220" s="32"/>
      <c r="F220" s="32"/>
    </row>
    <row r="221" spans="2:6" ht="15">
      <c r="B221" s="32"/>
      <c r="C221" s="32"/>
      <c r="D221" s="32"/>
      <c r="E221" s="32"/>
      <c r="F221" s="32"/>
    </row>
    <row r="222" spans="2:6" ht="15">
      <c r="B222" s="32"/>
      <c r="C222" s="32"/>
      <c r="D222" s="32"/>
      <c r="E222" s="32"/>
      <c r="F222" s="32"/>
    </row>
    <row r="223" spans="2:6" ht="15">
      <c r="B223" s="32"/>
      <c r="C223" s="32"/>
      <c r="D223" s="32"/>
      <c r="E223" s="32"/>
      <c r="F223" s="32"/>
    </row>
    <row r="224" spans="2:6" ht="15">
      <c r="B224" s="32"/>
      <c r="C224" s="32"/>
      <c r="D224" s="32"/>
      <c r="E224" s="32"/>
      <c r="F224" s="32"/>
    </row>
    <row r="225" spans="2:6" ht="15">
      <c r="B225" s="32"/>
      <c r="C225" s="32"/>
      <c r="D225" s="32"/>
      <c r="E225" s="32"/>
      <c r="F225" s="32"/>
    </row>
    <row r="226" spans="2:6" ht="15">
      <c r="B226" s="32"/>
      <c r="C226" s="32"/>
      <c r="D226" s="32"/>
      <c r="E226" s="32"/>
      <c r="F226" s="32"/>
    </row>
    <row r="227" spans="2:6" ht="15">
      <c r="B227" s="32"/>
      <c r="C227" s="32"/>
      <c r="D227" s="32"/>
      <c r="E227" s="32"/>
      <c r="F227" s="32"/>
    </row>
    <row r="228" spans="2:6" ht="15">
      <c r="B228" s="32"/>
      <c r="C228" s="32"/>
      <c r="D228" s="32"/>
      <c r="E228" s="32"/>
      <c r="F228" s="32"/>
    </row>
    <row r="229" spans="2:6" ht="15">
      <c r="B229" s="32"/>
      <c r="C229" s="32"/>
      <c r="D229" s="32"/>
      <c r="E229" s="32"/>
      <c r="F229" s="32"/>
    </row>
    <row r="230" spans="2:6" ht="15">
      <c r="B230" s="32"/>
      <c r="C230" s="32"/>
      <c r="D230" s="32"/>
      <c r="E230" s="32"/>
      <c r="F230" s="32"/>
    </row>
    <row r="231" spans="2:6" ht="15">
      <c r="B231" s="32"/>
      <c r="C231" s="32"/>
      <c r="D231" s="32"/>
      <c r="E231" s="32"/>
      <c r="F231" s="32"/>
    </row>
    <row r="232" spans="2:6" ht="15">
      <c r="B232" s="32"/>
      <c r="C232" s="32"/>
      <c r="D232" s="32"/>
      <c r="E232" s="32"/>
      <c r="F232" s="32"/>
    </row>
    <row r="233" ht="15">
      <c r="F233" s="32"/>
    </row>
    <row r="234" ht="15">
      <c r="F234" s="32"/>
    </row>
    <row r="235" ht="15">
      <c r="F235" s="32"/>
    </row>
    <row r="236" ht="15">
      <c r="F236" s="32"/>
    </row>
    <row r="237" ht="15">
      <c r="F237" s="32"/>
    </row>
    <row r="238" ht="15">
      <c r="F238" s="32"/>
    </row>
    <row r="239" ht="15">
      <c r="F239" s="32"/>
    </row>
    <row r="240" ht="15">
      <c r="F240" s="32"/>
    </row>
    <row r="241" ht="15">
      <c r="F241" s="32"/>
    </row>
    <row r="242" ht="15">
      <c r="F242" s="32"/>
    </row>
    <row r="243" ht="15">
      <c r="F243" s="32"/>
    </row>
    <row r="244" ht="15">
      <c r="F244" s="32"/>
    </row>
    <row r="245" ht="15">
      <c r="F245" s="32"/>
    </row>
    <row r="246" ht="15">
      <c r="F246" s="32"/>
    </row>
    <row r="247" ht="15">
      <c r="F247" s="32"/>
    </row>
    <row r="248" ht="15">
      <c r="F248" s="32"/>
    </row>
    <row r="249" ht="15">
      <c r="F249" s="32"/>
    </row>
    <row r="250" ht="15">
      <c r="F250" s="32"/>
    </row>
    <row r="251" ht="15">
      <c r="F251" s="32"/>
    </row>
    <row r="252" ht="15">
      <c r="F252" s="32"/>
    </row>
    <row r="253" ht="15">
      <c r="F253" s="32"/>
    </row>
    <row r="254" ht="15">
      <c r="F254" s="32"/>
    </row>
    <row r="255" ht="15">
      <c r="F255" s="32"/>
    </row>
    <row r="256" ht="15">
      <c r="F256" s="32"/>
    </row>
    <row r="257" ht="15">
      <c r="F257" s="32"/>
    </row>
    <row r="258" ht="15">
      <c r="F258" s="32"/>
    </row>
    <row r="259" ht="15">
      <c r="F259" s="32"/>
    </row>
    <row r="260" ht="15">
      <c r="F260" s="32"/>
    </row>
    <row r="261" ht="15">
      <c r="F261" s="32"/>
    </row>
    <row r="262" ht="15">
      <c r="F262" s="32"/>
    </row>
    <row r="263" ht="15">
      <c r="F263" s="32"/>
    </row>
    <row r="264" ht="15">
      <c r="F264" s="32"/>
    </row>
    <row r="265" ht="15">
      <c r="F265" s="32"/>
    </row>
    <row r="266" ht="15">
      <c r="F266" s="32"/>
    </row>
    <row r="267" ht="15">
      <c r="F267" s="32"/>
    </row>
    <row r="268" ht="15">
      <c r="F268" s="32"/>
    </row>
    <row r="269" ht="15">
      <c r="F269" s="32"/>
    </row>
    <row r="270" ht="15">
      <c r="F270" s="32"/>
    </row>
    <row r="271" ht="15">
      <c r="F271" s="32"/>
    </row>
    <row r="272" ht="15">
      <c r="F272" s="32"/>
    </row>
    <row r="273" ht="15">
      <c r="F273" s="32"/>
    </row>
    <row r="274" ht="15">
      <c r="F274" s="32"/>
    </row>
    <row r="275" ht="15">
      <c r="F275" s="32"/>
    </row>
    <row r="276" ht="15">
      <c r="F276" s="32"/>
    </row>
    <row r="277" ht="15">
      <c r="F277" s="32"/>
    </row>
    <row r="278" ht="15">
      <c r="F278" s="32"/>
    </row>
    <row r="279" ht="15">
      <c r="F279" s="32"/>
    </row>
    <row r="280" ht="15">
      <c r="F280" s="32"/>
    </row>
    <row r="281" ht="15">
      <c r="F281" s="32"/>
    </row>
    <row r="282" ht="15">
      <c r="F282" s="32"/>
    </row>
    <row r="283" ht="15">
      <c r="F283" s="32"/>
    </row>
    <row r="284" ht="15">
      <c r="F284" s="32"/>
    </row>
    <row r="285" ht="15">
      <c r="F285" s="32"/>
    </row>
    <row r="286" ht="15">
      <c r="F286" s="32"/>
    </row>
    <row r="287" ht="15">
      <c r="F287" s="32"/>
    </row>
    <row r="288" ht="15">
      <c r="F288" s="32"/>
    </row>
    <row r="289" ht="15">
      <c r="F289" s="32"/>
    </row>
    <row r="290" ht="15">
      <c r="F290" s="32"/>
    </row>
    <row r="291" ht="15">
      <c r="F291" s="32"/>
    </row>
    <row r="292" ht="15">
      <c r="F292" s="32"/>
    </row>
    <row r="293" ht="15">
      <c r="F293" s="32"/>
    </row>
    <row r="294" ht="15">
      <c r="F294" s="32"/>
    </row>
    <row r="295" ht="15">
      <c r="F295" s="32"/>
    </row>
    <row r="296" ht="15">
      <c r="F296" s="32"/>
    </row>
    <row r="297" ht="15">
      <c r="F297" s="32"/>
    </row>
    <row r="298" ht="15">
      <c r="F298" s="32"/>
    </row>
    <row r="299" ht="15">
      <c r="F299" s="32"/>
    </row>
    <row r="300" ht="15">
      <c r="F300" s="32"/>
    </row>
    <row r="301" ht="15">
      <c r="F301" s="32"/>
    </row>
    <row r="302" ht="15">
      <c r="F302" s="32"/>
    </row>
    <row r="303" ht="15">
      <c r="F303" s="32"/>
    </row>
    <row r="304" ht="15">
      <c r="F304" s="32"/>
    </row>
    <row r="305" ht="15">
      <c r="F305" s="32"/>
    </row>
    <row r="306" ht="15">
      <c r="F306" s="32"/>
    </row>
    <row r="307" ht="15">
      <c r="F307" s="32"/>
    </row>
    <row r="308" ht="15">
      <c r="F308" s="32"/>
    </row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</sheetData>
  <mergeCells count="4">
    <mergeCell ref="B49:N49"/>
    <mergeCell ref="B1:N1"/>
    <mergeCell ref="A2:N2"/>
    <mergeCell ref="A3:N3"/>
  </mergeCells>
  <printOptions/>
  <pageMargins left="0.590551181102362" right="0.28" top="0.61" bottom="0.28" header="0.46" footer="0.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41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57421875" style="1" customWidth="1"/>
    <col min="2" max="2" width="29.28125" style="1" customWidth="1"/>
    <col min="3" max="8" width="12.7109375" style="1" customWidth="1"/>
    <col min="9" max="9" width="1.7109375" style="1" customWidth="1"/>
    <col min="10" max="10" width="12.7109375" style="1" customWidth="1"/>
    <col min="11" max="16384" width="8.8515625" style="1" customWidth="1"/>
  </cols>
  <sheetData>
    <row r="1" spans="1:10" ht="15">
      <c r="A1" s="37" t="s">
        <v>74</v>
      </c>
      <c r="B1" s="3" t="s">
        <v>164</v>
      </c>
      <c r="J1" s="46" t="s">
        <v>75</v>
      </c>
    </row>
    <row r="3" spans="2:7" ht="12.75">
      <c r="B3" s="45" t="s">
        <v>61</v>
      </c>
      <c r="G3" s="1" t="s">
        <v>20</v>
      </c>
    </row>
    <row r="5" spans="3:10" ht="12.75">
      <c r="C5" s="103" t="s">
        <v>156</v>
      </c>
      <c r="D5" s="103"/>
      <c r="E5" s="103"/>
      <c r="F5" s="103"/>
      <c r="G5" s="103"/>
      <c r="H5" s="103"/>
      <c r="I5" s="103"/>
      <c r="J5" s="103"/>
    </row>
    <row r="6" spans="3:10" ht="12.75">
      <c r="C6" s="27" t="s">
        <v>63</v>
      </c>
      <c r="D6" s="27" t="s">
        <v>64</v>
      </c>
      <c r="E6" s="27"/>
      <c r="F6" s="27" t="s">
        <v>76</v>
      </c>
      <c r="G6" s="27"/>
      <c r="I6" s="27"/>
      <c r="J6" s="27" t="s">
        <v>73</v>
      </c>
    </row>
    <row r="7" spans="3:9" ht="12.75">
      <c r="C7" s="27" t="s">
        <v>62</v>
      </c>
      <c r="D7" s="27" t="s">
        <v>62</v>
      </c>
      <c r="E7" s="27" t="s">
        <v>65</v>
      </c>
      <c r="F7" s="27" t="s">
        <v>77</v>
      </c>
      <c r="G7" s="27" t="s">
        <v>19</v>
      </c>
      <c r="H7" s="27" t="s">
        <v>72</v>
      </c>
      <c r="I7" s="27"/>
    </row>
    <row r="8" spans="3:10" ht="12.75">
      <c r="C8" s="27" t="s">
        <v>2</v>
      </c>
      <c r="D8" s="27" t="s">
        <v>2</v>
      </c>
      <c r="E8" s="27" t="s">
        <v>2</v>
      </c>
      <c r="F8" s="27" t="s">
        <v>2</v>
      </c>
      <c r="G8" s="27" t="s">
        <v>2</v>
      </c>
      <c r="H8" s="27" t="s">
        <v>2</v>
      </c>
      <c r="J8" s="27" t="s">
        <v>2</v>
      </c>
    </row>
    <row r="10" ht="12.75">
      <c r="B10" s="45" t="s">
        <v>90</v>
      </c>
    </row>
    <row r="11" spans="3:3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2:33" ht="12.75">
      <c r="B12" s="1" t="s">
        <v>91</v>
      </c>
      <c r="C12" s="33">
        <v>1100324</v>
      </c>
      <c r="D12" s="33">
        <v>147365</v>
      </c>
      <c r="E12" s="33">
        <v>152382</v>
      </c>
      <c r="F12" s="33">
        <v>5930</v>
      </c>
      <c r="G12" s="33">
        <v>23743</v>
      </c>
      <c r="H12" s="33"/>
      <c r="I12" s="33"/>
      <c r="J12" s="33">
        <f>SUM(C12:H12)</f>
        <v>1429744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2:33" ht="12.75">
      <c r="B13" s="1" t="s">
        <v>92</v>
      </c>
      <c r="C13" s="33">
        <v>47408</v>
      </c>
      <c r="D13" s="33">
        <v>773</v>
      </c>
      <c r="E13" s="33">
        <v>0</v>
      </c>
      <c r="F13" s="33">
        <v>0</v>
      </c>
      <c r="G13" s="33">
        <v>103934</v>
      </c>
      <c r="H13" s="43">
        <v>-152115</v>
      </c>
      <c r="I13" s="43"/>
      <c r="J13" s="33">
        <f>SUM(C13:H13)</f>
        <v>0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2:47" ht="13.5" thickBot="1">
      <c r="B14" s="1" t="s">
        <v>66</v>
      </c>
      <c r="C14" s="44">
        <f>+C13+C12</f>
        <v>1147732</v>
      </c>
      <c r="D14" s="44">
        <f>+D13+D12</f>
        <v>148138</v>
      </c>
      <c r="E14" s="44">
        <f>+E13+E12</f>
        <v>152382</v>
      </c>
      <c r="F14" s="44">
        <f>+F13+F12</f>
        <v>5930</v>
      </c>
      <c r="G14" s="44">
        <f>+G13+G12</f>
        <v>127677</v>
      </c>
      <c r="H14" s="33"/>
      <c r="I14" s="33"/>
      <c r="J14" s="44">
        <f>+J13+J12</f>
        <v>1429744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3:3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3:3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2:33" ht="12.75">
      <c r="B17" s="45" t="s">
        <v>67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2:33" ht="12.75">
      <c r="B18" s="1" t="s">
        <v>68</v>
      </c>
      <c r="C18" s="33">
        <v>418040</v>
      </c>
      <c r="D18" s="33">
        <v>54041</v>
      </c>
      <c r="E18" s="33">
        <v>56654</v>
      </c>
      <c r="F18" s="33">
        <v>1017</v>
      </c>
      <c r="G18" s="33">
        <v>90032</v>
      </c>
      <c r="H18" s="33">
        <v>-136189</v>
      </c>
      <c r="I18" s="33"/>
      <c r="J18" s="33">
        <f>SUM(C18:H18)</f>
        <v>483595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2:33" ht="12.75">
      <c r="B19" s="1" t="s">
        <v>93</v>
      </c>
      <c r="C19" s="43"/>
      <c r="D19" s="43"/>
      <c r="E19" s="43"/>
      <c r="F19" s="43"/>
      <c r="G19" s="43"/>
      <c r="H19" s="33"/>
      <c r="I19" s="33"/>
      <c r="J19" s="42">
        <v>-45797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.75">
      <c r="B20" s="1" t="s">
        <v>69</v>
      </c>
      <c r="C20" s="43"/>
      <c r="D20" s="43"/>
      <c r="E20" s="43"/>
      <c r="F20" s="43"/>
      <c r="G20" s="43"/>
      <c r="H20" s="33"/>
      <c r="I20" s="33"/>
      <c r="J20" s="33">
        <f>+J19+J18</f>
        <v>437798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.75">
      <c r="B21" s="1" t="s">
        <v>55</v>
      </c>
      <c r="C21" s="43"/>
      <c r="D21" s="43"/>
      <c r="E21" s="43"/>
      <c r="F21" s="43"/>
      <c r="G21" s="43"/>
      <c r="H21" s="33"/>
      <c r="I21" s="33"/>
      <c r="J21" s="43">
        <v>-160761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.75">
      <c r="B22" s="1" t="s">
        <v>40</v>
      </c>
      <c r="C22" s="43"/>
      <c r="D22" s="43"/>
      <c r="E22" s="43"/>
      <c r="F22" s="43"/>
      <c r="G22" s="43"/>
      <c r="H22" s="33"/>
      <c r="I22" s="33"/>
      <c r="J22" s="42">
        <v>-74570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2:33" ht="12.75">
      <c r="B23" s="1" t="s">
        <v>71</v>
      </c>
      <c r="C23" s="43"/>
      <c r="D23" s="43"/>
      <c r="E23" s="43"/>
      <c r="F23" s="43"/>
      <c r="G23" s="43"/>
      <c r="H23" s="33"/>
      <c r="I23" s="33"/>
      <c r="J23" s="43">
        <f>SUM(J20:J22)</f>
        <v>202467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2:33" ht="12.75">
      <c r="B24" s="1" t="s">
        <v>58</v>
      </c>
      <c r="C24" s="43"/>
      <c r="D24" s="43"/>
      <c r="E24" s="43"/>
      <c r="F24" s="43"/>
      <c r="G24" s="43"/>
      <c r="H24" s="33"/>
      <c r="I24" s="33"/>
      <c r="J24" s="43">
        <v>-315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2:33" ht="13.5" thickBot="1">
      <c r="B25" s="1" t="s">
        <v>78</v>
      </c>
      <c r="C25" s="43"/>
      <c r="D25" s="43"/>
      <c r="E25" s="43"/>
      <c r="F25" s="43"/>
      <c r="G25" s="43"/>
      <c r="H25" s="33"/>
      <c r="I25" s="33"/>
      <c r="J25" s="44">
        <f>+J24+J23</f>
        <v>202152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3:33" ht="12.75">
      <c r="C26" s="43"/>
      <c r="D26" s="43"/>
      <c r="E26" s="43"/>
      <c r="F26" s="43"/>
      <c r="G26" s="43"/>
      <c r="H26" s="33"/>
      <c r="I26" s="33"/>
      <c r="J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3:33" ht="12.75">
      <c r="C27" s="43"/>
      <c r="D27" s="43"/>
      <c r="E27" s="43"/>
      <c r="F27" s="43"/>
      <c r="G27" s="43"/>
      <c r="H27" s="33"/>
      <c r="I27" s="33"/>
      <c r="J27" s="4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2:33" ht="12.75">
      <c r="B28" s="83" t="s">
        <v>150</v>
      </c>
      <c r="C28" s="43"/>
      <c r="D28" s="43"/>
      <c r="E28" s="43"/>
      <c r="F28" s="43"/>
      <c r="G28" s="43"/>
      <c r="H28" s="43"/>
      <c r="I28" s="43"/>
      <c r="J28" s="4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2:33" ht="12.75">
      <c r="B29" s="25" t="s">
        <v>151</v>
      </c>
      <c r="C29" s="43">
        <v>41467</v>
      </c>
      <c r="D29" s="43">
        <v>215</v>
      </c>
      <c r="E29" s="43">
        <v>683</v>
      </c>
      <c r="F29" s="43">
        <v>247</v>
      </c>
      <c r="G29" s="43">
        <f>46+97</f>
        <v>143</v>
      </c>
      <c r="H29" s="43"/>
      <c r="I29" s="43"/>
      <c r="J29" s="43">
        <f>SUM(C29:G29)</f>
        <v>42755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2:33" ht="12.75">
      <c r="B30" s="25" t="s">
        <v>152</v>
      </c>
      <c r="C30" s="43">
        <v>23923</v>
      </c>
      <c r="D30" s="43">
        <v>2650</v>
      </c>
      <c r="E30" s="43">
        <v>600</v>
      </c>
      <c r="F30" s="43">
        <v>215</v>
      </c>
      <c r="G30" s="43">
        <v>399</v>
      </c>
      <c r="H30" s="43"/>
      <c r="I30" s="43"/>
      <c r="J30" s="43">
        <f>SUM(C30:G30)</f>
        <v>27787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ht="12.75">
      <c r="B31" s="25" t="s">
        <v>153</v>
      </c>
      <c r="C31" s="43">
        <v>13807</v>
      </c>
      <c r="D31" s="43">
        <v>326</v>
      </c>
      <c r="E31" s="43">
        <v>0</v>
      </c>
      <c r="F31" s="43">
        <v>0</v>
      </c>
      <c r="G31" s="43">
        <f>40-2191</f>
        <v>-2151</v>
      </c>
      <c r="H31" s="43"/>
      <c r="I31" s="43"/>
      <c r="J31" s="43">
        <f>SUM(C31:H31)</f>
        <v>11982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ht="12.75">
      <c r="B32" s="25" t="s">
        <v>154</v>
      </c>
      <c r="C32" s="43"/>
      <c r="D32" s="43"/>
      <c r="E32" s="43"/>
      <c r="F32" s="43"/>
      <c r="G32" s="43"/>
      <c r="H32" s="43"/>
      <c r="I32" s="43"/>
      <c r="J32" s="4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2:33" ht="12.75">
      <c r="B33" s="1" t="s">
        <v>155</v>
      </c>
      <c r="C33" s="43"/>
      <c r="D33" s="43"/>
      <c r="E33" s="43"/>
      <c r="F33" s="43"/>
      <c r="G33" s="43"/>
      <c r="H33" s="43"/>
      <c r="I33" s="43"/>
      <c r="J33" s="4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2:33" ht="12.75">
      <c r="B34" s="1" t="s">
        <v>165</v>
      </c>
      <c r="C34" s="43">
        <v>156458</v>
      </c>
      <c r="D34" s="43">
        <v>17655</v>
      </c>
      <c r="E34" s="43">
        <v>43521</v>
      </c>
      <c r="F34" s="43">
        <v>0</v>
      </c>
      <c r="G34" s="43">
        <v>0</v>
      </c>
      <c r="H34" s="33"/>
      <c r="I34" s="33"/>
      <c r="J34" s="43">
        <f>SUM(C34:G34)</f>
        <v>217634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3:33" ht="12.75">
      <c r="C35" s="43"/>
      <c r="D35" s="43"/>
      <c r="E35" s="43"/>
      <c r="F35" s="43"/>
      <c r="G35" s="43"/>
      <c r="H35" s="33"/>
      <c r="I35" s="33"/>
      <c r="J35" s="4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3:33" ht="12.7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3:33" ht="12.75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3:33" ht="12.75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2:33" ht="15">
      <c r="B39" s="3" t="s">
        <v>166</v>
      </c>
      <c r="J39" s="46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1:33" ht="12.75"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2:33" ht="12.75">
      <c r="B41" s="45" t="s">
        <v>61</v>
      </c>
      <c r="G41" s="1" t="s">
        <v>20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1:33" ht="12.75"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3:33" ht="12.75">
      <c r="C43" s="103" t="s">
        <v>157</v>
      </c>
      <c r="D43" s="103"/>
      <c r="E43" s="103"/>
      <c r="F43" s="103"/>
      <c r="G43" s="103"/>
      <c r="H43" s="103"/>
      <c r="I43" s="103"/>
      <c r="J43" s="10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3:33" ht="12.75">
      <c r="C44" s="27" t="s">
        <v>63</v>
      </c>
      <c r="D44" s="27" t="s">
        <v>64</v>
      </c>
      <c r="E44" s="27"/>
      <c r="F44" s="27" t="s">
        <v>76</v>
      </c>
      <c r="G44" s="27"/>
      <c r="I44" s="27"/>
      <c r="J44" s="27" t="s">
        <v>73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3:33" ht="12.75">
      <c r="C45" s="27" t="s">
        <v>62</v>
      </c>
      <c r="D45" s="27" t="s">
        <v>62</v>
      </c>
      <c r="E45" s="27" t="s">
        <v>65</v>
      </c>
      <c r="F45" s="27" t="s">
        <v>77</v>
      </c>
      <c r="G45" s="27" t="s">
        <v>19</v>
      </c>
      <c r="H45" s="27" t="s">
        <v>72</v>
      </c>
      <c r="I45" s="27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3:33" ht="12.75">
      <c r="C46" s="27" t="s">
        <v>2</v>
      </c>
      <c r="D46" s="27" t="s">
        <v>2</v>
      </c>
      <c r="E46" s="27" t="s">
        <v>2</v>
      </c>
      <c r="F46" s="27" t="s">
        <v>2</v>
      </c>
      <c r="G46" s="27" t="s">
        <v>2</v>
      </c>
      <c r="H46" s="27" t="s">
        <v>2</v>
      </c>
      <c r="J46" s="27" t="s">
        <v>2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1:33" ht="12.75"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2:33" ht="12.75">
      <c r="B48" s="45" t="s">
        <v>90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3:33" ht="12.75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2:33" ht="12.75">
      <c r="B50" s="1" t="s">
        <v>91</v>
      </c>
      <c r="C50" s="33">
        <v>1125349</v>
      </c>
      <c r="D50" s="33">
        <v>152129</v>
      </c>
      <c r="E50" s="33">
        <v>143608</v>
      </c>
      <c r="F50" s="33">
        <v>4422</v>
      </c>
      <c r="G50" s="33">
        <v>1346</v>
      </c>
      <c r="H50" s="33"/>
      <c r="I50" s="33"/>
      <c r="J50" s="33">
        <f>SUM(C50:H50)</f>
        <v>1426854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2:33" ht="12.75">
      <c r="B51" s="1" t="s">
        <v>92</v>
      </c>
      <c r="C51" s="33">
        <v>2128</v>
      </c>
      <c r="D51" s="33">
        <v>0</v>
      </c>
      <c r="E51" s="33">
        <v>0</v>
      </c>
      <c r="F51" s="33">
        <v>0</v>
      </c>
      <c r="G51" s="33">
        <v>81022</v>
      </c>
      <c r="H51" s="43">
        <v>-83150</v>
      </c>
      <c r="I51" s="43"/>
      <c r="J51" s="33">
        <f>SUM(C51:H51)</f>
        <v>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2:33" ht="13.5" thickBot="1">
      <c r="B52" s="1" t="s">
        <v>66</v>
      </c>
      <c r="C52" s="44">
        <f>+C51+C50</f>
        <v>1127477</v>
      </c>
      <c r="D52" s="44">
        <f>+D51+D50</f>
        <v>152129</v>
      </c>
      <c r="E52" s="44">
        <f>+E51+E50</f>
        <v>143608</v>
      </c>
      <c r="F52" s="44">
        <f>+F51+F50</f>
        <v>4422</v>
      </c>
      <c r="G52" s="44">
        <f>+G51+G50</f>
        <v>82368</v>
      </c>
      <c r="H52" s="33"/>
      <c r="I52" s="33"/>
      <c r="J52" s="44">
        <f>+J51+J50</f>
        <v>1426854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3:33" ht="12.7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3:33" ht="12.7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2:33" ht="12.75">
      <c r="B55" s="45" t="s">
        <v>67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2:33" ht="12.75">
      <c r="B56" s="1" t="s">
        <v>68</v>
      </c>
      <c r="C56" s="33">
        <v>358506</v>
      </c>
      <c r="D56" s="33">
        <v>53557</v>
      </c>
      <c r="E56" s="33">
        <v>36907</v>
      </c>
      <c r="F56" s="33">
        <v>848</v>
      </c>
      <c r="G56" s="33">
        <v>76910</v>
      </c>
      <c r="H56" s="33">
        <v>-82023</v>
      </c>
      <c r="I56" s="33"/>
      <c r="J56" s="33">
        <f>SUM(C56:H56)</f>
        <v>444705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2:33" ht="12.75">
      <c r="B57" s="1" t="s">
        <v>93</v>
      </c>
      <c r="C57" s="43"/>
      <c r="D57" s="43"/>
      <c r="E57" s="43"/>
      <c r="F57" s="43"/>
      <c r="G57" s="43"/>
      <c r="H57" s="33"/>
      <c r="I57" s="33"/>
      <c r="J57" s="42">
        <v>-57457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2:33" ht="12.75">
      <c r="B58" s="1" t="s">
        <v>69</v>
      </c>
      <c r="C58" s="43"/>
      <c r="D58" s="43"/>
      <c r="E58" s="43"/>
      <c r="F58" s="43"/>
      <c r="G58" s="43"/>
      <c r="H58" s="33"/>
      <c r="I58" s="33"/>
      <c r="J58" s="33">
        <f>+J57+J56</f>
        <v>387248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2:33" ht="12.75">
      <c r="B59" s="1" t="s">
        <v>55</v>
      </c>
      <c r="C59" s="43"/>
      <c r="D59" s="43"/>
      <c r="E59" s="43"/>
      <c r="F59" s="43"/>
      <c r="G59" s="43"/>
      <c r="H59" s="33"/>
      <c r="I59" s="33"/>
      <c r="J59" s="43">
        <v>-177717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2:33" ht="12.75">
      <c r="B60" s="1" t="s">
        <v>40</v>
      </c>
      <c r="C60" s="43"/>
      <c r="D60" s="43"/>
      <c r="E60" s="43"/>
      <c r="F60" s="43"/>
      <c r="G60" s="43"/>
      <c r="H60" s="33"/>
      <c r="I60" s="33"/>
      <c r="J60" s="42">
        <v>-39186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2:33" ht="12.75">
      <c r="B61" s="1" t="s">
        <v>71</v>
      </c>
      <c r="C61" s="43"/>
      <c r="D61" s="43"/>
      <c r="E61" s="43"/>
      <c r="F61" s="43"/>
      <c r="G61" s="43"/>
      <c r="H61" s="33"/>
      <c r="I61" s="33"/>
      <c r="J61" s="43">
        <f>SUM(J58:J60)</f>
        <v>170345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2:33" ht="12.75">
      <c r="B62" s="1" t="s">
        <v>58</v>
      </c>
      <c r="C62" s="43"/>
      <c r="D62" s="43"/>
      <c r="E62" s="43"/>
      <c r="F62" s="43"/>
      <c r="G62" s="43"/>
      <c r="H62" s="33"/>
      <c r="I62" s="33"/>
      <c r="J62" s="43">
        <v>-5574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2:33" ht="13.5" thickBot="1">
      <c r="B63" s="1" t="s">
        <v>78</v>
      </c>
      <c r="C63" s="43"/>
      <c r="D63" s="43"/>
      <c r="E63" s="43"/>
      <c r="F63" s="43"/>
      <c r="G63" s="43"/>
      <c r="H63" s="33"/>
      <c r="I63" s="33"/>
      <c r="J63" s="44">
        <f>+J62+J61</f>
        <v>164771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3:33" ht="12.75">
      <c r="C64" s="43"/>
      <c r="D64" s="43"/>
      <c r="E64" s="43"/>
      <c r="F64" s="43"/>
      <c r="G64" s="43"/>
      <c r="H64" s="33"/>
      <c r="I64" s="33"/>
      <c r="J64" s="4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3:33" ht="12.75">
      <c r="C65" s="43"/>
      <c r="D65" s="43"/>
      <c r="E65" s="43"/>
      <c r="F65" s="43"/>
      <c r="G65" s="43"/>
      <c r="H65" s="33"/>
      <c r="I65" s="33"/>
      <c r="J65" s="4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2:33" ht="12.75">
      <c r="B66" s="83" t="s">
        <v>150</v>
      </c>
      <c r="C66" s="43"/>
      <c r="D66" s="43"/>
      <c r="E66" s="43"/>
      <c r="F66" s="43"/>
      <c r="G66" s="43"/>
      <c r="H66" s="43"/>
      <c r="I66" s="43"/>
      <c r="J66" s="4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2:33" ht="12.75">
      <c r="B67" s="25" t="s">
        <v>151</v>
      </c>
      <c r="C67" s="43">
        <v>44212</v>
      </c>
      <c r="D67" s="43">
        <v>3386</v>
      </c>
      <c r="E67" s="43">
        <v>623</v>
      </c>
      <c r="F67" s="43">
        <v>356</v>
      </c>
      <c r="G67" s="43">
        <v>282</v>
      </c>
      <c r="H67" s="43"/>
      <c r="I67" s="43"/>
      <c r="J67" s="43">
        <f>SUM(C67:G67)</f>
        <v>48859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2:33" ht="12.75">
      <c r="B68" s="25" t="s">
        <v>152</v>
      </c>
      <c r="C68" s="43">
        <v>22131</v>
      </c>
      <c r="D68" s="43">
        <v>2512</v>
      </c>
      <c r="E68" s="43">
        <v>1082</v>
      </c>
      <c r="F68" s="43">
        <v>171</v>
      </c>
      <c r="G68" s="43">
        <v>797</v>
      </c>
      <c r="H68" s="43"/>
      <c r="I68" s="43"/>
      <c r="J68" s="43">
        <f>SUM(C68:G68)</f>
        <v>26693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2:33" ht="12.75">
      <c r="B69" s="25" t="s">
        <v>153</v>
      </c>
      <c r="C69" s="43">
        <v>15695</v>
      </c>
      <c r="D69" s="43">
        <v>326</v>
      </c>
      <c r="E69" s="43">
        <v>0</v>
      </c>
      <c r="F69" s="43">
        <v>0</v>
      </c>
      <c r="G69" s="43">
        <f>391-2550</f>
        <v>-2159</v>
      </c>
      <c r="H69" s="43"/>
      <c r="I69" s="43"/>
      <c r="J69" s="43">
        <f>SUM(C69:H69)</f>
        <v>13862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2:33" ht="12.75">
      <c r="B70" s="25" t="s">
        <v>154</v>
      </c>
      <c r="C70" s="43"/>
      <c r="D70" s="43"/>
      <c r="E70" s="43"/>
      <c r="F70" s="43"/>
      <c r="G70" s="43"/>
      <c r="H70" s="43"/>
      <c r="I70" s="43"/>
      <c r="J70" s="4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2:33" ht="12.75">
      <c r="B71" s="1" t="s">
        <v>155</v>
      </c>
      <c r="C71" s="43"/>
      <c r="D71" s="43"/>
      <c r="E71" s="43"/>
      <c r="F71" s="43"/>
      <c r="G71" s="43"/>
      <c r="H71" s="43"/>
      <c r="I71" s="43"/>
      <c r="J71" s="4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2:33" ht="12.75">
      <c r="B72" s="1" t="s">
        <v>165</v>
      </c>
      <c r="C72" s="43">
        <v>184941</v>
      </c>
      <c r="D72" s="43">
        <v>47480</v>
      </c>
      <c r="E72" s="43">
        <v>65985</v>
      </c>
      <c r="F72" s="43">
        <v>0</v>
      </c>
      <c r="G72" s="43">
        <v>500</v>
      </c>
      <c r="H72" s="33"/>
      <c r="I72" s="33"/>
      <c r="J72" s="43">
        <f>SUM(C72:G72)</f>
        <v>298906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3:33" ht="12.75">
      <c r="C73" s="43"/>
      <c r="D73" s="43"/>
      <c r="E73" s="43"/>
      <c r="F73" s="43"/>
      <c r="G73" s="43"/>
      <c r="H73" s="33"/>
      <c r="I73" s="33"/>
      <c r="J73" s="4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3:33" ht="12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3:33" ht="12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3:33" ht="12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3:33" ht="12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3:33" ht="12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3:33" ht="12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3:33" ht="12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3:33" ht="12.7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3:33" ht="12.7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3:33" ht="12.7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3:33" ht="12.7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3:33" ht="12.7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3:33" ht="12.7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3:33" ht="12.7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3:33" ht="12.7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3:33" ht="12.7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3:33" ht="12.7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3:33" ht="12.7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3:33" ht="12.7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3:33" ht="12.7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3:33" ht="12.7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3:33" ht="12.7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3:33" ht="12.7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3:33" ht="12.7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3:33" ht="12.7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3:33" ht="12.7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3:33" ht="12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3:33" ht="12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3:33" ht="12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3:33" ht="12.7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3:33" ht="12.7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3:33" ht="12.7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3:33" ht="12.7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3:33" ht="12.7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3:33" ht="12.7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3:33" ht="12.7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3:33" ht="12.7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3:33" ht="12.7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3:33" ht="12.7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3:33" ht="12.7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3:33" ht="12.7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3:33" ht="12.7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3:33" ht="12.7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3:33" ht="12.7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3:33" ht="12.7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3:33" ht="12.7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3:33" ht="12.7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3:33" ht="12.7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3:33" ht="12.7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3:33" ht="12.7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3:33" ht="12.7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3:33" ht="12.7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3:33" ht="12.7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3:33" ht="12.7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3:33" ht="12.7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3:33" ht="12.7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3:33" ht="12.7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3:33" ht="12.7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3:33" ht="12.7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3:33" ht="12.7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3:33" ht="12.7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3:33" ht="12.7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3:33" ht="12.7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3:33" ht="12.7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3:33" ht="12.7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3:33" ht="12.7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3:33" ht="12.7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3:33" ht="12.7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</sheetData>
  <mergeCells count="2">
    <mergeCell ref="C5:J5"/>
    <mergeCell ref="C43:J43"/>
  </mergeCells>
  <printOptions/>
  <pageMargins left="0.551181102362205" right="0.551181102362205" top="0.984251968503937" bottom="0.734251969" header="0.511811023622047" footer="0.511811023622047"/>
  <pageSetup horizontalDpi="360" verticalDpi="36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Multi-Purpose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Office</dc:creator>
  <cp:keywords/>
  <dc:description/>
  <cp:lastModifiedBy>KOTA INDRAPURA DEVELOPMENTS</cp:lastModifiedBy>
  <cp:lastPrinted>2004-05-18T06:31:40Z</cp:lastPrinted>
  <dcterms:created xsi:type="dcterms:W3CDTF">2000-08-08T04:26:32Z</dcterms:created>
  <dcterms:modified xsi:type="dcterms:W3CDTF">2004-05-20T07:36:54Z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